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21vscitpf\profile$\shizuka0599\Desktop\"/>
    </mc:Choice>
  </mc:AlternateContent>
  <bookViews>
    <workbookView xWindow="-12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K32" i="12" l="1"/>
  <c r="AP32" i="12"/>
  <c r="AA32" i="12"/>
  <c r="V32" i="12"/>
  <c r="Q32"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BW34" i="10"/>
  <c r="BE34" i="10"/>
  <c r="U34" i="10"/>
  <c r="C34" i="10"/>
  <c r="CO34" i="10" l="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<sst xmlns="http://schemas.openxmlformats.org/spreadsheetml/2006/main" count="1099" uniqueCount="570">
  <si>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</si>
  <si>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</si>
  <si>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</si>
  <si>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</si>
  <si>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</si>
  <si>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</si>
  <si>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</si>
  <si>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</si>
  <si>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</si>
  <si>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</si>
  <si>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</si>
  <si>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</si>
  <si>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</si>
  <si>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</si>
  <si>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</si>
  <si>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</si>
  <si>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</si>
  <si>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</si>
  <si>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</si>
  <si>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</si>
  <si>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</si>
  <si>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</si>
  <si>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</si>
  <si>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</si>
  <si>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</si>
  <si>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</si>
  <si>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</si>
  <si>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</si>
  <si>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</si>
  <si>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</si>
  <si>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</si>
  <si>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</si>
  <si>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</si>
  <si>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</si>
  <si>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</si>
  <si>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</si>
  <si>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</si>
  <si>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</si>
  <si>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</si>
  <si>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</si>
  <si>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</si>
  <si>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</si>
  <si>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</si>
  <si>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</si>
  <si>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</si>
  <si>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</si>
  <si>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</si>
  <si>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</si>
  <si>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</si>
  <si>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</si>
  <si>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</si>
  <si>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</si>
  <si>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</si>
  <si>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</si>
  <si>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</si>
  <si>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</si>
  <si>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</si>
  <si>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</si>
  <si>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</si>
  <si>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</si>
  <si>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</si>
  <si>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</si>
  <si>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</si>
  <si>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</si>
  <si>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</si>
  <si>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</si>
  <si>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</si>
  <si>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</si>
  <si>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</si>
  <si>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</si>
  <si>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</si>
  <si>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</si>
  <si>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</si>
  <si>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</si>
  <si>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</si>
  <si>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</si>
  <si>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</si>
  <si>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</si>
  <si>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</si>
  <si>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</si>
  <si>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</si>
  <si>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</si>
  <si>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</si>
  <si>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</si>
  <si>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</si>
  <si>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</si>
  <si>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</si>
  <si>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</si>
  <si>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</si>
  <si>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</si>
  <si>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</si>
  <si>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</si>
  <si>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</si>
  <si>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</si>
  <si>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矢巾町</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</si>
  <si>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</si>
  <si>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</si>
  <si>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</si>
  <si>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</si>
  <si>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</si>
  <si>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</si>
  <si>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</si>
  <si>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</si>
  <si>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</si>
  <si>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</si>
  <si>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</si>
  <si>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</si>
  <si>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</si>
  <si>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</si>
  <si>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</si>
  <si>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</si>
  <si>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</si>
  <si>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</si>
  <si>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</si>
  <si>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</si>
  <si>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</si>
  <si>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</si>
  <si>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</si>
  <si>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</si>
  <si>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</si>
  <si>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</si>
  <si>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</si>
  <si>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</si>
  <si>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</si>
  <si>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</si>
  <si>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</si>
  <si>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</si>
  <si>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</si>
  <si>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</si>
  <si>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</si>
  <si>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</si>
  <si>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</si>
  <si>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</si>
  <si>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</si>
  <si>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</si>
  <si>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</si>
  <si>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</si>
  <si>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</si>
  <si>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</si>
  <si>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</si>
  <si>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</si>
  <si>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</si>
  <si>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</si>
  <si>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</si>
  <si>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</si>
  <si>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</si>
  <si>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</si>
  <si>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</si>
  <si>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</si>
  <si>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</si>
  <si>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</si>
  <si>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</si>
  <si>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</si>
  <si>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</si>
  <si>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</si>
  <si>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</si>
  <si>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</si>
  <si>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</si>
  <si>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</si>
  <si>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</si>
  <si>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</si>
  <si>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</si>
  <si>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</si>
  <si>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</si>
  <si>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</si>
  <si>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</si>
  <si>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</si>
  <si>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</si>
  <si>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</si>
  <si>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</si>
  <si>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</si>
  <si>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</si>
  <si>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</si>
  <si>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</si>
  <si>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</si>
  <si>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</si>
  <si>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</si>
  <si>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</si>
  <si>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</si>
  <si>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</si>
  <si>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</si>
  <si>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</si>
  <si>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</si>
  <si>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</si>
  <si>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</si>
  <si>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</si>
  <si>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</si>
  <si>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</si>
  <si>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</si>
  <si>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</si>
  <si>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</si>
  <si>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</si>
  <si>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</si>
  <si>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</si>
  <si>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</si>
  <si>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</si>
  <si>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</si>
  <si>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</si>
  <si>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</si>
  <si>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</si>
  <si>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</si>
  <si>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</si>
  <si>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</si>
  <si>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岩手県矢巾町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</si>
  <si>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</si>
  <si>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</si>
  <si>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</si>
  <si>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</si>
  <si>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</si>
  <si>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</si>
  <si>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</si>
  <si>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</si>
  <si>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</si>
  <si>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</si>
  <si>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</si>
  <si>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</si>
  <si>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</si>
  <si>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</si>
  <si>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</si>
  <si>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</si>
  <si>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</si>
  <si>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</si>
  <si>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</si>
  <si>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</si>
  <si>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</si>
  <si>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</si>
  <si>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</si>
  <si>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</si>
  <si>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</si>
  <si>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</si>
  <si>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</si>
  <si>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</si>
  <si>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</si>
  <si>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</si>
  <si>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</si>
  <si>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</si>
  <si>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</si>
  <si>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</si>
  <si>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</si>
  <si>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</si>
  <si>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</si>
  <si>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</si>
  <si>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</si>
  <si>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</si>
  <si>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</si>
  <si>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</si>
  <si>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</si>
  <si>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</si>
  <si>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</si>
  <si>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</si>
  <si>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</si>
  <si>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</si>
  <si>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</si>
  <si>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</si>
  <si>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</si>
  <si>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</si>
  <si>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</si>
  <si>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</si>
  <si>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</si>
  <si>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</si>
  <si>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</si>
  <si>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</si>
  <si>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</si>
  <si>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</si>
  <si>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</si>
  <si>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</si>
  <si>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</si>
  <si>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</si>
  <si>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</si>
  <si>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</si>
  <si>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</si>
  <si>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</si>
  <si>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</si>
  <si>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</si>
  <si>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</si>
  <si>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</si>
  <si>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</si>
  <si>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</si>
  <si>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</si>
  <si>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</si>
  <si>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</si>
  <si>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</si>
  <si>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</si>
  <si>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</si>
  <si>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</si>
  <si>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</si>
  <si>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</si>
  <si>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</si>
  <si>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</si>
  <si>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</si>
  <si>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</si>
  <si>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</si>
  <si>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</si>
  <si>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</si>
  <si>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</si>
  <si>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</si>
  <si>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</si>
  <si>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</si>
  <si>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</si>
  <si>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</si>
  <si>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</si>
  <si>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</si>
  <si>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</si>
  <si>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</si>
  <si>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</si>
  <si>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</si>
  <si>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</si>
  <si>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</si>
  <si>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</si>
  <si>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</si>
  <si>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</si>
  <si>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</si>
  <si>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</si>
  <si>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</si>
  <si>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</si>
  <si>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</si>
  <si>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</si>
  <si>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</si>
  <si>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</si>
  <si>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</si>
  <si>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</si>
  <si>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</si>
  <si>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</si>
  <si>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</si>
  <si>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</si>
  <si>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</si>
  <si>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</si>
  <si>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</si>
  <si>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</si>
  <si>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</si>
  <si>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</si>
  <si>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</si>
  <si>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</si>
  <si>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</si>
  <si>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</si>
  <si>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</si>
  <si>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</si>
  <si>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</si>
  <si>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</si>
  <si>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</si>
  <si>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</si>
  <si>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</si>
  <si>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</si>
  <si>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</si>
  <si>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</si>
  <si>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</si>
  <si>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</si>
  <si>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</si>
  <si>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</si>
  <si>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</si>
  <si>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</si>
  <si>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</si>
  <si>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</si>
  <si>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</si>
  <si>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岩手県矢巾町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</si>
  <si>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</si>
  <si>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</si>
  <si>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</si>
  <si>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</si>
  <si>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</si>
  <si>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</si>
  <si>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</si>
  <si>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</si>
  <si>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</si>
  <si>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</si>
  <si>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</si>
  <si>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</si>
  <si>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</si>
  <si>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</si>
  <si>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</si>
  <si>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</si>
  <si>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</si>
  <si>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</si>
  <si>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</si>
  <si>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</si>
  <si>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</si>
  <si>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</si>
  <si>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</si>
  <si>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</si>
  <si>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</si>
  <si>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</si>
  <si>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</si>
  <si>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</si>
  <si>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</si>
  <si>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</si>
  <si>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</si>
  <si>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</si>
  <si>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</si>
  <si>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</si>
  <si>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</si>
  <si>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</si>
  <si>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</si>
  <si>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</si>
  <si>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</si>
  <si>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</si>
  <si>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</si>
  <si>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</si>
  <si>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</si>
  <si>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</si>
  <si>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</si>
  <si>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</si>
  <si>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</si>
  <si>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</si>
  <si>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</si>
  <si>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</si>
  <si>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</si>
  <si>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</si>
  <si>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</si>
  <si>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</si>
  <si>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</si>
  <si>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</si>
  <si>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</si>
  <si>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</si>
  <si>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</si>
  <si>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</si>
  <si>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</si>
  <si>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</si>
  <si>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</si>
  <si>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</si>
  <si>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</si>
  <si>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</si>
  <si>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</si>
  <si>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</si>
  <si>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</si>
  <si>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</si>
  <si>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</si>
  <si>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</si>
  <si>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</si>
  <si>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</si>
  <si>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</si>
  <si>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</si>
  <si>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</si>
  <si>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</si>
  <si>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</si>
  <si>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</si>
  <si>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</si>
  <si>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</si>
  <si>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</si>
  <si>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</si>
  <si>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</si>
  <si>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</si>
  <si>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</si>
  <si>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</si>
  <si>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</si>
  <si>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</si>
  <si>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</si>
  <si>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</si>
  <si>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</si>
  <si>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</si>
  <si>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</si>
  <si>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</si>
  <si>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</si>
  <si>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</si>
  <si>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</si>
  <si>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</si>
  <si>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</si>
  <si>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</si>
  <si>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</si>
  <si>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</si>
  <si>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</si>
  <si>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</si>
  <si>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</si>
  <si>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</si>
  <si>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</si>
  <si>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</si>
  <si>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</si>
  <si>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</si>
  <si>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</si>
  <si>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</si>
  <si>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</si>
  <si>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</si>
  <si>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</si>
  <si>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</si>
  <si>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</si>
  <si>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</si>
  <si>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</si>
  <si>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</si>
  <si>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</si>
  <si>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</si>
  <si>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</si>
  <si>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</si>
  <si>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</si>
  <si>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</si>
  <si>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</si>
  <si>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</si>
  <si>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</si>
  <si>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</si>
  <si>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</si>
  <si>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</si>
  <si>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</si>
  <si>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</si>
  <si>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</si>
  <si>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</si>
  <si>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</si>
  <si>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</si>
  <si>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</si>
  <si>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</si>
  <si>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</si>
  <si>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</si>
  <si>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</si>
  <si>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</si>
  <si>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</si>
  <si>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</si>
  <si>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</si>
  <si>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</si>
  <si>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</si>
  <si>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</si>
  <si>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</si>
  <si>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</si>
  <si>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</si>
  <si>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</si>
  <si>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</si>
  <si>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</si>
  <si>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</si>
  <si>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</si>
  <si>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</si>
  <si>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</si>
  <si>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</si>
  <si>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</si>
  <si>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</si>
  <si>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</si>
  <si>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</si>
  <si>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</si>
  <si>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</si>
  <si>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</si>
  <si>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</si>
  <si>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</si>
  <si>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</si>
  <si>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</si>
  <si>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0.05</t>
  </si>
  <si>
    <t>▲ 1.21</t>
  </si>
  <si>
    <t>一般会計</t>
  </si>
  <si>
    <t>下水道事業会計</t>
  </si>
  <si>
    <t>水道事業会計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</si>
  <si>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</si>
  <si>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</si>
  <si>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</si>
  <si>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</si>
  <si>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</si>
  <si>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</si>
  <si>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</si>
  <si>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</si>
  <si>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</si>
  <si>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</si>
  <si>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矢巾観光開発株式会社</t>
    <rPh sb="0" eb="6">
      <t>ヤハバカンコウカイハツ</t>
    </rPh>
    <rPh sb="6" eb="10">
      <t>カブシキガイシャ</t>
    </rPh>
    <phoneticPr fontId="2"/>
  </si>
  <si>
    <t>盛岡・紫波地区環境施設組合</t>
    <rPh sb="0" eb="2">
      <t>モリオカ</t>
    </rPh>
    <rPh sb="3" eb="5">
      <t>シワ</t>
    </rPh>
    <rPh sb="5" eb="7">
      <t>チク</t>
    </rPh>
    <rPh sb="7" eb="9">
      <t>カンキョウ</t>
    </rPh>
    <rPh sb="9" eb="11">
      <t>シセツ</t>
    </rPh>
    <rPh sb="11" eb="13">
      <t>クミアイ</t>
    </rPh>
    <phoneticPr fontId="2"/>
  </si>
  <si>
    <t>盛岡地区広域消防組合</t>
    <rPh sb="0" eb="10">
      <t>モリオカチクコウイキショウボウクミアイ</t>
    </rPh>
    <phoneticPr fontId="2"/>
  </si>
  <si>
    <t>岩手県後期高齢者医療広域連合（一般会計）</t>
    <rPh sb="0" eb="3">
      <t>イワテケン</t>
    </rPh>
    <rPh sb="3" eb="5">
      <t>コウキ</t>
    </rPh>
    <rPh sb="5" eb="7">
      <t>コウレイ</t>
    </rPh>
    <rPh sb="7" eb="8">
      <t>シャ</t>
    </rPh>
    <rPh sb="8" eb="14">
      <t>イリョウコウイキレンゴウ</t>
    </rPh>
    <rPh sb="15" eb="19">
      <t>イッパンカイケイ</t>
    </rPh>
    <phoneticPr fontId="2"/>
  </si>
  <si>
    <t>岩手県後期高齢者医療広域連合（特別会計）</t>
    <rPh sb="0" eb="3">
      <t>イワテケン</t>
    </rPh>
    <rPh sb="3" eb="5">
      <t>コウキ</t>
    </rPh>
    <rPh sb="5" eb="8">
      <t>コウレイシャ</t>
    </rPh>
    <rPh sb="8" eb="14">
      <t>イリョウコウイキレンゴウ</t>
    </rPh>
    <rPh sb="15" eb="19">
      <t>トクベツカイケイ</t>
    </rPh>
    <phoneticPr fontId="2"/>
  </si>
  <si>
    <t>岩手県市町村総合事務組合（一般会計）</t>
    <rPh sb="0" eb="3">
      <t>イワテケン</t>
    </rPh>
    <rPh sb="3" eb="6">
      <t>シチョウソン</t>
    </rPh>
    <rPh sb="6" eb="12">
      <t>ソウゴウジムクミアイ</t>
    </rPh>
    <rPh sb="13" eb="17">
      <t>イッパンカイケイ</t>
    </rPh>
    <phoneticPr fontId="2"/>
  </si>
  <si>
    <t>岩手県市町村総合事務組合（特別会計）</t>
    <rPh sb="0" eb="3">
      <t>イワテケン</t>
    </rPh>
    <rPh sb="3" eb="12">
      <t>シチョウソンソウゴウジムクミアイ</t>
    </rPh>
    <rPh sb="13" eb="17">
      <t>トクベツカイケイ</t>
    </rPh>
    <phoneticPr fontId="2"/>
  </si>
  <si>
    <t>矢櫃山造林一部事務組合</t>
    <rPh sb="0" eb="3">
      <t>ヤビツヤマ</t>
    </rPh>
    <rPh sb="3" eb="5">
      <t>ゾウリン</t>
    </rPh>
    <rPh sb="5" eb="11">
      <t>イチブジムクミアイ</t>
    </rPh>
    <phoneticPr fontId="2"/>
  </si>
  <si>
    <t>盛岡広域環境組合</t>
    <rPh sb="0" eb="8">
      <t>モリオカコウイキカンキョウクミアイ</t>
    </rPh>
    <phoneticPr fontId="2"/>
  </si>
  <si>
    <t>-</t>
    <phoneticPr fontId="2"/>
  </si>
  <si>
    <t>教育施設整備基金</t>
    <rPh sb="0" eb="6">
      <t>キョウイクシセツセイビ</t>
    </rPh>
    <rPh sb="6" eb="8">
      <t>キキン</t>
    </rPh>
    <phoneticPr fontId="5"/>
  </si>
  <si>
    <t>公共施設等総合管理基金</t>
    <rPh sb="0" eb="5">
      <t>コウキョウシセツトウ</t>
    </rPh>
    <rPh sb="5" eb="7">
      <t>ソウゴウ</t>
    </rPh>
    <rPh sb="7" eb="11">
      <t>カンリキキン</t>
    </rPh>
    <phoneticPr fontId="2"/>
  </si>
  <si>
    <t>芸術文化振興基金</t>
    <rPh sb="0" eb="4">
      <t>ゲイジュツブンカ</t>
    </rPh>
    <rPh sb="4" eb="8">
      <t>シンコウキキン</t>
    </rPh>
    <phoneticPr fontId="2"/>
  </si>
  <si>
    <t>ふるさと基金</t>
    <rPh sb="4" eb="6">
      <t>キキン</t>
    </rPh>
    <phoneticPr fontId="2"/>
  </si>
  <si>
    <t>畜産振興基金</t>
    <rPh sb="0" eb="4">
      <t>チクサンシンコウ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</si>
  <si>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</si>
  <si>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</si>
  <si>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矢幅駅周辺土地区画整理事業等の</t>
    </r>
    <r>
      <rPr>
        <sz val="11"/>
        <rFont val="ＭＳ Ｐゴシック"/>
        <family val="3"/>
        <charset val="128"/>
      </rPr>
      <t>大規模普通建設事業に伴う地方債借入により将来負担比率は高い水準となったものの、平成27年度をピークに減少傾向で推移している。一方でインフラ資産の減価償却が進み有形固定資産減価償却率は高い水準のままであるため、維持補修等を計画的に実施する必要がある。</t>
    </r>
    <rPh sb="1" eb="6">
      <t>ヤハバエキシュウヘン</t>
    </rPh>
    <rPh sb="6" eb="14">
      <t>トチクカクセイリジギョウ</t>
    </rPh>
    <rPh sb="14" eb="15">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</si>
  <si>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</si>
  <si>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</si>
  <si>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</si>
  <si>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</si>
  <si>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</si>
  <si>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</si>
  <si>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将来負担比率とも近年の大規模普通建設事業の実施に伴い上昇したものの、その後、普通建設事業を抑制しているため、将来負担比率は減少してきている。実質公債費比率についても、単年度の公債費比率は令和４年度がピークであり、以降は徐々に低下すると推測し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</si>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</sst>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D41D-4A34-988D-3ABBF07F7E5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40834</c:v>
                </c:pt>
                <c:pt idx="1">
                  <c:v>34273</c:v>
                </c:pt>
                <c:pt idx="2">
                  <c:v>40970</c:v>
                </c:pt>
                <c:pt idx="3">
                  <c:v>26221</c:v>
                </c:pt>
                <c:pt idx="4">
                  <c:v>39575</c:v>
                </c:pt>
              </c:numCache>
            </c:numRef>
          </c:val>
          <c:smooth val="0"/>
          <c:extLst>
            <c:ext xmlns:c16="http://schemas.microsoft.com/office/drawing/2014/chart" uri="{C3380CC4-5D6E-409C-BE32-E72D297353CC}">
              <c16:uniqueId val="{00000001-D41D-4A34-988D-3ABBF07F7E5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5.28</c:v>
                </c:pt>
                <c:pt idx="1">
                  <c:v>7.09</c:v>
                </c:pt>
                <c:pt idx="2">
                  <c:v>7.68</c:v>
                </c:pt>
                <c:pt idx="3">
                  <c:v>7.6</c:v>
                </c:pt>
                <c:pt idx="4">
                  <c:v>6.63</c:v>
                </c:pt>
              </c:numCache>
            </c:numRef>
          </c:val>
          <c:extLst>
            <c:ext xmlns:c16="http://schemas.microsoft.com/office/drawing/2014/chart" uri="{C3380CC4-5D6E-409C-BE32-E72D297353CC}">
              <c16:uniqueId val="{00000000-1C20-43C2-8E3A-C4F095B0E9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12.76</c:v>
                </c:pt>
                <c:pt idx="1">
                  <c:v>19.420000000000002</c:v>
                </c:pt>
                <c:pt idx="2">
                  <c:v>17.96</c:v>
                </c:pt>
                <c:pt idx="3">
                  <c:v>19.559999999999999</c:v>
                </c:pt>
                <c:pt idx="4">
                  <c:v>20.149999999999999</c:v>
                </c:pt>
              </c:numCache>
            </c:numRef>
          </c:val>
          <c:extLst>
            <c:ext xmlns:c16="http://schemas.microsoft.com/office/drawing/2014/chart" uri="{C3380CC4-5D6E-409C-BE32-E72D297353CC}">
              <c16:uniqueId val="{00000001-1C20-43C2-8E3A-C4F095B0E9C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-0.05</c:v>
                </c:pt>
                <c:pt idx="1">
                  <c:v>9.3000000000000007</c:v>
                </c:pt>
                <c:pt idx="2">
                  <c:v>-1.21</c:v>
                </c:pt>
                <c:pt idx="3">
                  <c:v>1.75</c:v>
                </c:pt>
                <c:pt idx="4">
                  <c:v>0.63</c:v>
                </c:pt>
              </c:numCache>
            </c:numRef>
          </c:val>
          <c:smooth val="0"/>
          <c:extLst>
            <c:ext xmlns:c16="http://schemas.microsoft.com/office/drawing/2014/chart" uri="{C3380CC4-5D6E-409C-BE32-E72D297353CC}">
              <c16:uniqueId val="{00000002-1C20-43C2-8E3A-C4F095B0E9C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C1A-4AA8-BB19-B2FDE985C55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C1A-4AA8-BB19-B2FDE985C55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C1A-4AA8-BB19-B2FDE985C55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C1A-4AA8-BB19-B2FDE985C55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0.03</c:v>
                </c:pt>
                <c:pt idx="6">
                  <c:v>#N/A</c:v>
                </c:pt>
                <c:pt idx="7">
                  <c:v>0.04</c:v>
                </c:pt>
                <c:pt idx="8">
                  <c:v>#N/A</c:v>
                </c:pt>
                <c:pt idx="9">
                  <c:v>7.0000000000000007E-2</c:v>
                </c:pt>
              </c:numCache>
            </c:numRef>
          </c:val>
          <c:extLst>
            <c:ext xmlns:c16="http://schemas.microsoft.com/office/drawing/2014/chart" uri="{C3380CC4-5D6E-409C-BE32-E72D297353CC}">
              <c16:uniqueId val="{00000004-6C1A-4AA8-BB19-B2FDE985C55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0.46</c:v>
                </c:pt>
                <c:pt idx="4">
                  <c:v>#N/A</c:v>
                </c:pt>
                <c:pt idx="5">
                  <c:v>0.32</c:v>
                </c:pt>
                <c:pt idx="6">
                  <c:v>#N/A</c:v>
                </c:pt>
                <c:pt idx="7">
                  <c:v>0.48</c:v>
                </c:pt>
                <c:pt idx="8">
                  <c:v>#N/A</c:v>
                </c:pt>
                <c:pt idx="9">
                  <c:v>0.33</c:v>
                </c:pt>
              </c:numCache>
            </c:numRef>
          </c:val>
          <c:extLst>
            <c:ext xmlns:c16="http://schemas.microsoft.com/office/drawing/2014/chart" uri="{C3380CC4-5D6E-409C-BE32-E72D297353CC}">
              <c16:uniqueId val="{00000005-6C1A-4AA8-BB19-B2FDE985C55E}"/>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2.02</c:v>
                </c:pt>
                <c:pt idx="2">
                  <c:v>#N/A</c:v>
                </c:pt>
                <c:pt idx="3">
                  <c:v>2.63</c:v>
                </c:pt>
                <c:pt idx="4">
                  <c:v>#N/A</c:v>
                </c:pt>
                <c:pt idx="5">
                  <c:v>2.97</c:v>
                </c:pt>
                <c:pt idx="6">
                  <c:v>#N/A</c:v>
                </c:pt>
                <c:pt idx="7">
                  <c:v>4.76</c:v>
                </c:pt>
                <c:pt idx="8">
                  <c:v>#N/A</c:v>
                </c:pt>
                <c:pt idx="9">
                  <c:v>2.98</c:v>
                </c:pt>
              </c:numCache>
            </c:numRef>
          </c:val>
          <c:extLst>
            <c:ext xmlns:c16="http://schemas.microsoft.com/office/drawing/2014/chart" uri="{C3380CC4-5D6E-409C-BE32-E72D297353CC}">
              <c16:uniqueId val="{00000006-6C1A-4AA8-BB19-B2FDE985C55E}"/>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8.52</c:v>
                </c:pt>
                <c:pt idx="2">
                  <c:v>#N/A</c:v>
                </c:pt>
                <c:pt idx="3">
                  <c:v>7.18</c:v>
                </c:pt>
                <c:pt idx="4">
                  <c:v>#N/A</c:v>
                </c:pt>
                <c:pt idx="5">
                  <c:v>6.33</c:v>
                </c:pt>
                <c:pt idx="6">
                  <c:v>#N/A</c:v>
                </c:pt>
                <c:pt idx="7">
                  <c:v>4.4800000000000004</c:v>
                </c:pt>
                <c:pt idx="8">
                  <c:v>#N/A</c:v>
                </c:pt>
                <c:pt idx="9">
                  <c:v>5.01</c:v>
                </c:pt>
              </c:numCache>
            </c:numRef>
          </c:val>
          <c:extLst>
            <c:ext xmlns:c16="http://schemas.microsoft.com/office/drawing/2014/chart" uri="{C3380CC4-5D6E-409C-BE32-E72D297353CC}">
              <c16:uniqueId val="{00000007-6C1A-4AA8-BB19-B2FDE985C55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6.51</c:v>
                </c:pt>
                <c:pt idx="2">
                  <c:v>#N/A</c:v>
                </c:pt>
                <c:pt idx="3">
                  <c:v>6.68</c:v>
                </c:pt>
                <c:pt idx="4">
                  <c:v>#N/A</c:v>
                </c:pt>
                <c:pt idx="5">
                  <c:v>6.59</c:v>
                </c:pt>
                <c:pt idx="6">
                  <c:v>#N/A</c:v>
                </c:pt>
                <c:pt idx="7">
                  <c:v>5.72</c:v>
                </c:pt>
                <c:pt idx="8">
                  <c:v>#N/A</c:v>
                </c:pt>
                <c:pt idx="9">
                  <c:v>5.72</c:v>
                </c:pt>
              </c:numCache>
            </c:numRef>
          </c:val>
          <c:extLst>
            <c:ext xmlns:c16="http://schemas.microsoft.com/office/drawing/2014/chart" uri="{C3380CC4-5D6E-409C-BE32-E72D297353CC}">
              <c16:uniqueId val="{00000008-6C1A-4AA8-BB19-B2FDE985C55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5.38</c:v>
                </c:pt>
                <c:pt idx="2">
                  <c:v>#N/A</c:v>
                </c:pt>
                <c:pt idx="3">
                  <c:v>7.19</c:v>
                </c:pt>
                <c:pt idx="4">
                  <c:v>#N/A</c:v>
                </c:pt>
                <c:pt idx="5">
                  <c:v>7.68</c:v>
                </c:pt>
                <c:pt idx="6">
                  <c:v>#N/A</c:v>
                </c:pt>
                <c:pt idx="7">
                  <c:v>7.59</c:v>
                </c:pt>
                <c:pt idx="8">
                  <c:v>#N/A</c:v>
                </c:pt>
                <c:pt idx="9">
                  <c:v>6.63</c:v>
                </c:pt>
              </c:numCache>
            </c:numRef>
          </c:val>
          <c:extLst>
            <c:ext xmlns:c16="http://schemas.microsoft.com/office/drawing/2014/chart" uri="{C3380CC4-5D6E-409C-BE32-E72D297353CC}">
              <c16:uniqueId val="{00000009-6C1A-4AA8-BB19-B2FDE985C55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974</c:v>
                </c:pt>
                <c:pt idx="5">
                  <c:v>941</c:v>
                </c:pt>
                <c:pt idx="8">
                  <c:v>918</c:v>
                </c:pt>
                <c:pt idx="11">
                  <c:v>866</c:v>
                </c:pt>
                <c:pt idx="14">
                  <c:v>850</c:v>
                </c:pt>
              </c:numCache>
            </c:numRef>
          </c:val>
          <c:extLst>
            <c:ext xmlns:c16="http://schemas.microsoft.com/office/drawing/2014/chart" uri="{C3380CC4-5D6E-409C-BE32-E72D297353CC}">
              <c16:uniqueId val="{00000000-7F9E-4BA8-A5D9-D89E5CC6D4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9E-4BA8-A5D9-D89E5CC6D4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162</c:v>
                </c:pt>
                <c:pt idx="3">
                  <c:v>193</c:v>
                </c:pt>
                <c:pt idx="6">
                  <c:v>194</c:v>
                </c:pt>
                <c:pt idx="9">
                  <c:v>195</c:v>
                </c:pt>
                <c:pt idx="12">
                  <c:v>153</c:v>
                </c:pt>
              </c:numCache>
            </c:numRef>
          </c:val>
          <c:extLst>
            <c:ext xmlns:c16="http://schemas.microsoft.com/office/drawing/2014/chart" uri="{C3380CC4-5D6E-409C-BE32-E72D297353CC}">
              <c16:uniqueId val="{00000002-7F9E-4BA8-A5D9-D89E5CC6D4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84</c:v>
                </c:pt>
                <c:pt idx="3">
                  <c:v>72</c:v>
                </c:pt>
                <c:pt idx="6">
                  <c:v>80</c:v>
                </c:pt>
                <c:pt idx="9">
                  <c:v>79</c:v>
                </c:pt>
                <c:pt idx="12">
                  <c:v>77</c:v>
                </c:pt>
              </c:numCache>
            </c:numRef>
          </c:val>
          <c:extLst>
            <c:ext xmlns:c16="http://schemas.microsoft.com/office/drawing/2014/chart" uri="{C3380CC4-5D6E-409C-BE32-E72D297353CC}">
              <c16:uniqueId val="{00000003-7F9E-4BA8-A5D9-D89E5CC6D4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342</c:v>
                </c:pt>
                <c:pt idx="3">
                  <c:v>300</c:v>
                </c:pt>
                <c:pt idx="6">
                  <c:v>265</c:v>
                </c:pt>
                <c:pt idx="9">
                  <c:v>270</c:v>
                </c:pt>
                <c:pt idx="12">
                  <c:v>264</c:v>
                </c:pt>
              </c:numCache>
            </c:numRef>
          </c:val>
          <c:extLst>
            <c:ext xmlns:c16="http://schemas.microsoft.com/office/drawing/2014/chart" uri="{C3380CC4-5D6E-409C-BE32-E72D297353CC}">
              <c16:uniqueId val="{00000004-7F9E-4BA8-A5D9-D89E5CC6D4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9E-4BA8-A5D9-D89E5CC6D4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9E-4BA8-A5D9-D89E5CC6D4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1288</c:v>
                </c:pt>
                <c:pt idx="3">
                  <c:v>1301</c:v>
                </c:pt>
                <c:pt idx="6">
                  <c:v>1385</c:v>
                </c:pt>
                <c:pt idx="9">
                  <c:v>1264</c:v>
                </c:pt>
                <c:pt idx="12">
                  <c:v>1245</c:v>
                </c:pt>
              </c:numCache>
            </c:numRef>
          </c:val>
          <c:extLst>
            <c:ext xmlns:c16="http://schemas.microsoft.com/office/drawing/2014/chart" uri="{C3380CC4-5D6E-409C-BE32-E72D297353CC}">
              <c16:uniqueId val="{00000007-7F9E-4BA8-A5D9-D89E5CC6D4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902</c:v>
                </c:pt>
                <c:pt idx="2">
                  <c:v>#N/A</c:v>
                </c:pt>
                <c:pt idx="3">
                  <c:v>#N/A</c:v>
                </c:pt>
                <c:pt idx="4">
                  <c:v>925</c:v>
                </c:pt>
                <c:pt idx="5">
                  <c:v>#N/A</c:v>
                </c:pt>
                <c:pt idx="6">
                  <c:v>#N/A</c:v>
                </c:pt>
                <c:pt idx="7">
                  <c:v>1006</c:v>
                </c:pt>
                <c:pt idx="8">
                  <c:v>#N/A</c:v>
                </c:pt>
                <c:pt idx="9">
                  <c:v>#N/A</c:v>
                </c:pt>
                <c:pt idx="10">
                  <c:v>942</c:v>
                </c:pt>
                <c:pt idx="11">
                  <c:v>#N/A</c:v>
                </c:pt>
                <c:pt idx="12">
                  <c:v>#N/A</c:v>
                </c:pt>
                <c:pt idx="13">
                  <c:v>889</c:v>
                </c:pt>
                <c:pt idx="14">
                  <c:v>#N/A</c:v>
                </c:pt>
              </c:numCache>
            </c:numRef>
          </c:val>
          <c:smooth val="0"/>
          <c:extLst>
            <c:ext xmlns:c16="http://schemas.microsoft.com/office/drawing/2014/chart" uri="{C3380CC4-5D6E-409C-BE32-E72D297353CC}">
              <c16:uniqueId val="{00000008-7F9E-4BA8-A5D9-D89E5CC6D4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10522</c:v>
                </c:pt>
                <c:pt idx="5">
                  <c:v>10200</c:v>
                </c:pt>
                <c:pt idx="8">
                  <c:v>9612</c:v>
                </c:pt>
                <c:pt idx="11">
                  <c:v>9095</c:v>
                </c:pt>
                <c:pt idx="14">
                  <c:v>8615</c:v>
                </c:pt>
              </c:numCache>
            </c:numRef>
          </c:val>
          <c:extLst>
            <c:ext xmlns:c16="http://schemas.microsoft.com/office/drawing/2014/chart" uri="{C3380CC4-5D6E-409C-BE32-E72D297353CC}">
              <c16:uniqueId val="{00000000-02FA-4916-B07B-6E6EE6F08D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89</c:v>
                </c:pt>
                <c:pt idx="5">
                  <c:v>45</c:v>
                </c:pt>
                <c:pt idx="8">
                  <c:v>0</c:v>
                </c:pt>
                <c:pt idx="11">
                  <c:v>0</c:v>
                </c:pt>
                <c:pt idx="14">
                  <c:v>0</c:v>
                </c:pt>
              </c:numCache>
            </c:numRef>
          </c:val>
          <c:extLst>
            <c:ext xmlns:c16="http://schemas.microsoft.com/office/drawing/2014/chart" uri="{C3380CC4-5D6E-409C-BE32-E72D297353CC}">
              <c16:uniqueId val="{00000001-02FA-4916-B07B-6E6EE6F08D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1725</c:v>
                </c:pt>
                <c:pt idx="5">
                  <c:v>2267</c:v>
                </c:pt>
                <c:pt idx="8">
                  <c:v>2110</c:v>
                </c:pt>
                <c:pt idx="11">
                  <c:v>2294</c:v>
                </c:pt>
                <c:pt idx="14">
                  <c:v>2445</c:v>
                </c:pt>
              </c:numCache>
            </c:numRef>
          </c:val>
          <c:extLst>
            <c:ext xmlns:c16="http://schemas.microsoft.com/office/drawing/2014/chart" uri="{C3380CC4-5D6E-409C-BE32-E72D297353CC}">
              <c16:uniqueId val="{00000002-02FA-4916-B07B-6E6EE6F08D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FA-4916-B07B-6E6EE6F08D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FA-4916-B07B-6E6EE6F08D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FA-4916-B07B-6E6EE6F08D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556</c:v>
                </c:pt>
                <c:pt idx="3">
                  <c:v>536</c:v>
                </c:pt>
                <c:pt idx="6">
                  <c:v>472</c:v>
                </c:pt>
                <c:pt idx="9">
                  <c:v>437</c:v>
                </c:pt>
                <c:pt idx="12">
                  <c:v>480</c:v>
                </c:pt>
              </c:numCache>
            </c:numRef>
          </c:val>
          <c:extLst>
            <c:ext xmlns:c16="http://schemas.microsoft.com/office/drawing/2014/chart" uri="{C3380CC4-5D6E-409C-BE32-E72D297353CC}">
              <c16:uniqueId val="{00000006-02FA-4916-B07B-6E6EE6F08D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498</c:v>
                </c:pt>
                <c:pt idx="3">
                  <c:v>427</c:v>
                </c:pt>
                <c:pt idx="6">
                  <c:v>345</c:v>
                </c:pt>
                <c:pt idx="9">
                  <c:v>268</c:v>
                </c:pt>
                <c:pt idx="12">
                  <c:v>228</c:v>
                </c:pt>
              </c:numCache>
            </c:numRef>
          </c:val>
          <c:extLst>
            <c:ext xmlns:c16="http://schemas.microsoft.com/office/drawing/2014/chart" uri="{C3380CC4-5D6E-409C-BE32-E72D297353CC}">
              <c16:uniqueId val="{00000007-02FA-4916-B07B-6E6EE6F08D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4437</c:v>
                </c:pt>
                <c:pt idx="3">
                  <c:v>4137</c:v>
                </c:pt>
                <c:pt idx="6">
                  <c:v>3196</c:v>
                </c:pt>
                <c:pt idx="9">
                  <c:v>2865</c:v>
                </c:pt>
                <c:pt idx="12">
                  <c:v>2713</c:v>
                </c:pt>
              </c:numCache>
            </c:numRef>
          </c:val>
          <c:extLst>
            <c:ext xmlns:c16="http://schemas.microsoft.com/office/drawing/2014/chart" uri="{C3380CC4-5D6E-409C-BE32-E72D297353CC}">
              <c16:uniqueId val="{00000008-02FA-4916-B07B-6E6EE6F08D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1347</c:v>
                </c:pt>
                <c:pt idx="3">
                  <c:v>1258</c:v>
                </c:pt>
                <c:pt idx="6">
                  <c:v>1167</c:v>
                </c:pt>
                <c:pt idx="9">
                  <c:v>1076</c:v>
                </c:pt>
                <c:pt idx="12">
                  <c:v>983</c:v>
                </c:pt>
              </c:numCache>
            </c:numRef>
          </c:val>
          <c:extLst>
            <c:ext xmlns:c16="http://schemas.microsoft.com/office/drawing/2014/chart" uri="{C3380CC4-5D6E-409C-BE32-E72D297353CC}">
              <c16:uniqueId val="{00000009-02FA-4916-B07B-6E6EE6F08D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12821</c:v>
                </c:pt>
                <c:pt idx="3">
                  <c:v>12204</c:v>
                </c:pt>
                <c:pt idx="6">
                  <c:v>11361</c:v>
                </c:pt>
                <c:pt idx="9">
                  <c:v>10473</c:v>
                </c:pt>
                <c:pt idx="12">
                  <c:v>9707</c:v>
                </c:pt>
              </c:numCache>
            </c:numRef>
          </c:val>
          <c:extLst>
            <c:ext xmlns:c16="http://schemas.microsoft.com/office/drawing/2014/chart" uri="{C3380CC4-5D6E-409C-BE32-E72D297353CC}">
              <c16:uniqueId val="{0000000A-02FA-4916-B07B-6E6EE6F08D4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7324</c:v>
                </c:pt>
                <c:pt idx="2">
                  <c:v>#N/A</c:v>
                </c:pt>
                <c:pt idx="3">
                  <c:v>#N/A</c:v>
                </c:pt>
                <c:pt idx="4">
                  <c:v>6051</c:v>
                </c:pt>
                <c:pt idx="5">
                  <c:v>#N/A</c:v>
                </c:pt>
                <c:pt idx="6">
                  <c:v>#N/A</c:v>
                </c:pt>
                <c:pt idx="7">
                  <c:v>4819</c:v>
                </c:pt>
                <c:pt idx="8">
                  <c:v>#N/A</c:v>
                </c:pt>
                <c:pt idx="9">
                  <c:v>#N/A</c:v>
                </c:pt>
                <c:pt idx="10">
                  <c:v>3730</c:v>
                </c:pt>
                <c:pt idx="11">
                  <c:v>#N/A</c:v>
                </c:pt>
                <c:pt idx="12">
                  <c:v>#N/A</c:v>
                </c:pt>
                <c:pt idx="13">
                  <c:v>3051</c:v>
                </c:pt>
                <c:pt idx="14">
                  <c:v>#N/A</c:v>
                </c:pt>
              </c:numCache>
            </c:numRef>
          </c:val>
          <c:smooth val="0"/>
          <c:extLst>
            <c:ext xmlns:c16="http://schemas.microsoft.com/office/drawing/2014/chart" uri="{C3380CC4-5D6E-409C-BE32-E72D297353CC}">
              <c16:uniqueId val="{0000000B-02FA-4916-B07B-6E6EE6F08D4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1242</c:v>
                </c:pt>
                <c:pt idx="1">
                  <c:v>1365</c:v>
                </c:pt>
                <c:pt idx="2">
                  <c:v>1460</c:v>
                </c:pt>
              </c:numCache>
            </c:numRef>
          </c:val>
          <c:extLst>
            <c:ext xmlns:c16="http://schemas.microsoft.com/office/drawing/2014/chart" uri="{C3380CC4-5D6E-409C-BE32-E72D297353CC}">
              <c16:uniqueId val="{00000000-C84D-473C-8C7C-BA2666A1615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c:v>
                </c:pt>
                <c:pt idx="1">
                  <c:v>61</c:v>
                </c:pt>
                <c:pt idx="2">
                  <c:v>88</c:v>
                </c:pt>
              </c:numCache>
            </c:numRef>
          </c:val>
          <c:extLst>
            <c:ext xmlns:c16="http://schemas.microsoft.com/office/drawing/2014/chart" uri="{C3380CC4-5D6E-409C-BE32-E72D297353CC}">
              <c16:uniqueId val="{00000001-C84D-473C-8C7C-BA2666A1615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483</c:v>
                </c:pt>
                <c:pt idx="1">
                  <c:v>467</c:v>
                </c:pt>
                <c:pt idx="2">
                  <c:v>369</c:v>
                </c:pt>
              </c:numCache>
            </c:numRef>
          </c:val>
          <c:extLst>
            <c:ext xmlns:c16="http://schemas.microsoft.com/office/drawing/2014/chart" uri="{C3380CC4-5D6E-409C-BE32-E72D297353CC}">
              <c16:uniqueId val="{00000002-C84D-473C-8C7C-BA2666A1615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{4C99ACEF-3470-4578-9209-8276D7D4AB23}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9B6-405F-8C1C-4C444866E28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{4FCC80BD-A5F8-4181-9C61-9669832584D9}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B6-405F-8C1C-4C444866E28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{E479EF43-344C-4A97-A000-207D7AD5812E}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B6-405F-8C1C-4C444866E28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{EA8FA472-909D-40EC-A000-10788D38F46E}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B6-405F-8C1C-4C444866E28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{67FE8E92-0E66-4104-A18A-1E3A7E97E9E0}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B6-405F-8C1C-4C444866E28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{661E4A96-9EB1-449A-97D1-74A8F21856B2}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9B6-405F-8C1C-4C444866E28B}"/>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{4AD8DF43-79F8-4EA2-BE45-E740F5CBF3BC}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9B6-405F-8C1C-4C444866E28B}"/>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{AD83AF00-65A2-4576-A274-0276047F3E23}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9B6-405F-8C1C-4C444866E28B}"/>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{7A511703-ABC1-4C69-84BA-4E01F14BBC60}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9B6-405F-8C1C-4C444866E28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70.7</c:v>
                </c:pt>
                <c:pt idx="8">
                  <c:v>71.900000000000006</c:v>
                </c:pt>
                <c:pt idx="16">
                  <c:v>73.2</c:v>
                </c:pt>
                <c:pt idx="24">
                  <c:v>74.3</c:v>
                </c:pt>
                <c:pt idx="32">
                  <c:v>74.599999999999994</c:v>
                </c:pt>
              </c:numCache>
            </c:numRef>
          </c:xVal>
          <c:yVal>
            <c:numRef>
              <c:f>公会計指標分析・財政指標組合せ分析表!$BP$51:$DC$51</c:f>
              <c:numCache>
                <c:formatCode>#,##0.0;"▲ "#,##0.0</c:formatCode>
                <c:ptCount val="40"/>
                <c:pt idx="0">
                  <c:v>125.6</c:v>
                </c:pt>
                <c:pt idx="8">
                  <c:v>97.7</c:v>
                </c:pt>
                <c:pt idx="16">
                  <c:v>79.900000000000006</c:v>
                </c:pt>
                <c:pt idx="24">
                  <c:v>61</c:v>
                </c:pt>
                <c:pt idx="32">
                  <c:v>47.5</c:v>
                </c:pt>
              </c:numCache>
            </c:numRef>
          </c:yVal>
          <c:smooth val="0"/>
          <c:extLst>
            <c:ext xmlns:c16="http://schemas.microsoft.com/office/drawing/2014/chart" uri="{C3380CC4-5D6E-409C-BE32-E72D297353CC}">
              <c16:uniqueId val="{00000009-99B6-405F-8C1C-4C444866E28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{86906EFC-FE22-4658-A59C-01D1A895B23E}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9B6-405F-8C1C-4C444866E28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{F9E3A8ED-9E0D-45B0-9F00-2475502DAF09}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B6-405F-8C1C-4C444866E28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{F7B676AF-6158-4481-94BC-6E0993FEF3DC}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B6-405F-8C1C-4C444866E28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{7E5F3770-D33E-447E-914E-6F428A35E31E}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B6-405F-8C1C-4C444866E28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{208D119B-F157-4CB1-8DF0-9380876C3B69}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B6-405F-8C1C-4C444866E28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{B516D20D-8E86-44EE-AD7E-D77CBF8E1A55}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9B6-405F-8C1C-4C444866E28B}"/>
                </c:ext>
              </c:extLst>
            </c:dLbl>
            <c:dLbl>
              <c:idx val="16"/>
              <c:layout>
                <c:manualLayout>
                  <c:x val="-2.9601416871228445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{9BE103AF-FD36-400A-870C-357CE1C49000}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9B6-405F-8C1C-4C444866E28B}"/>
                </c:ext>
              </c:extLst>
            </c:dLbl>
            <c:dLbl>
              <c:idx val="24"/>
              <c:layout>
                <c:manualLayout>
                  <c:x val="-2.8055154068583069E-2"/>
                  <c:y val="-8.219828203267341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{44253168-A85A-4C4A-952C-31E48C1875CC}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9B6-405F-8C1C-4C444866E28B}"/>
                </c:ext>
              </c:extLst>
            </c:dLbl>
            <c:dLbl>
              <c:idx val="32"/>
              <c:layout>
                <c:manualLayout>
                  <c:x val="-3.8390681010890965E-2"/>
                  <c:y val="-4.7279802179056959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{CFDEAF1B-365E-42C8-A0A4-39BBB8235B20}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9B6-405F-8C1C-4C444866E28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9B6-405F-8C1C-4C444866E28B}"/>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{A5985677-F416-4E4F-B8B0-018401CCA454}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129-4C48-AD14-2130D9EF03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{ED5302ED-792A-439C-94D6-405C347F6BCA}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29-4C48-AD14-2130D9EF03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{A58CA4BF-DFD0-4BA7-9932-78C9B0DFB882}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29-4C48-AD14-2130D9EF03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{B49811C5-B1CB-48D6-B9D8-C34901BE7526}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29-4C48-AD14-2130D9EF03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{D02B976C-F013-49AE-94BC-3FF1BD5BB869}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29-4C48-AD14-2130D9EF039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{FD63F35D-E5A9-4587-B790-BE81B47F576A}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129-4C48-AD14-2130D9EF039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{45A36C16-2D42-4E09-8803-60742BEB1646}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129-4C48-AD14-2130D9EF039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{13E172B6-5788-4151-A1F8-CF489E94C6D3}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129-4C48-AD14-2130D9EF039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{AEC7970E-8D28-4A7E-8893-D5C75BF34144}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129-4C48-AD14-2130D9EF03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15.8</c:v>
                </c:pt>
                <c:pt idx="16">
                  <c:v>15.7</c:v>
                </c:pt>
                <c:pt idx="24">
                  <c:v>15.6</c:v>
                </c:pt>
                <c:pt idx="32">
                  <c:v>15.3</c:v>
                </c:pt>
              </c:numCache>
            </c:numRef>
          </c:xVal>
          <c:yVal>
            <c:numRef>
              <c:f>公会計指標分析・財政指標組合せ分析表!$BP$73:$DC$73</c:f>
              <c:numCache>
                <c:formatCode>#,##0.0;"▲ "#,##0.0</c:formatCode>
                <c:ptCount val="40"/>
                <c:pt idx="0">
                  <c:v>125.6</c:v>
                </c:pt>
                <c:pt idx="8">
                  <c:v>97.7</c:v>
                </c:pt>
                <c:pt idx="16">
                  <c:v>79.900000000000006</c:v>
                </c:pt>
                <c:pt idx="24">
                  <c:v>61</c:v>
                </c:pt>
                <c:pt idx="32">
                  <c:v>47.5</c:v>
                </c:pt>
              </c:numCache>
            </c:numRef>
          </c:yVal>
          <c:smooth val="0"/>
          <c:extLst>
            <c:ext xmlns:c16="http://schemas.microsoft.com/office/drawing/2014/chart" uri="{C3380CC4-5D6E-409C-BE32-E72D297353CC}">
              <c16:uniqueId val="{00000009-2129-4C48-AD14-2130D9EF039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6668711346364279E-2"/>
                  <c:y val="-5.808640550391221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{CA7D0777-EE45-461F-ACDA-4594F52B0004}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129-4C48-AD14-2130D9EF039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{849847AF-1769-420E-96C5-125372478925}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29-4C48-AD14-2130D9EF03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{75D8FFB3-303F-4F39-AA60-9BC347B24C14}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29-4C48-AD14-2130D9EF03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{34525314-4E2A-433E-9E37-276F25C60176}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29-4C48-AD14-2130D9EF03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{0F844A86-2841-40FA-A8F3-403486ED6358}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29-4C48-AD14-2130D9EF0397}"/>
                </c:ext>
              </c:extLst>
            </c:dLbl>
            <c:dLbl>
              <c:idx val="8"/>
              <c:layout>
                <c:manualLayout>
                  <c:x val="-2.8829768353872028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{B4651061-3058-4549-9803-372E3BD21AF3}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129-4C48-AD14-2130D9EF0397}"/>
                </c:ext>
              </c:extLst>
            </c:dLbl>
            <c:dLbl>
              <c:idx val="16"/>
              <c:layout>
                <c:manualLayout>
                  <c:x val="-3.9212620268519287E-2"/>
                  <c:y val="-2.662738105920445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{449016B6-BA2D-4BCD-8B72-6ED2EC00D7DC}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129-4C48-AD14-2130D9EF0397}"/>
                </c:ext>
              </c:extLst>
            </c:dLbl>
            <c:dLbl>
              <c:idx val="24"/>
              <c:layout>
                <c:manualLayout>
                  <c:x val="-3.1570342725075584E-2"/>
                  <c:y val="-9.923251960570091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{3C41DA05-594D-49A3-8EC1-0A0FAAED4806}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129-4C48-AD14-2130D9EF0397}"/>
                </c:ext>
              </c:extLst>
            </c:dLbl>
            <c:dLbl>
              <c:idx val="32"/>
              <c:layout>
                <c:manualLayout>
                  <c:x val="-3.1570342725075584E-2"/>
                  <c:y val="-6.571942596343467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{47D659D0-D15A-470E-B36E-891EB62EB10F}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129-4C48-AD14-2130D9EF03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129-4C48-AD14-2130D9EF0397}"/>
            </c:ext>
          </c:extLst>
        </c:ser>
        <c:dLbls>
          <c:showLegendKey val="0"/>
          <c:showVal val="1"/>
          <c:showCatName val="0"/>
          <c:showSerName val="0"/>
          <c:showPercent val="0"/>
          <c:showBubbleSize val="0"/>
        </c:dLbls>
        <c:axId val="84219776"/>
        <c:axId val="84234240"/>
      </c:scatterChart>
      <c:valAx>
        <c:axId val="84219776"/>
        <c:scaling>
          <c:orientation val="maxMin"/>
          <c:max val="17"/>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26,160
26,056
67.32
13,595,932
12,963,262
480,486
7,244,828
9,707,275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15.3
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0.01</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ポイント高い</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0.66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となり、岩手県平均を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0.29</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ポイント上回り、類似団体平均を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0.03</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主な要因として、分母の基準財政需要額は個別算定経費のうち地域振興費（人口）、こども子育て費、社会福祉費等の増により前年度比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百万円増となったものの、分子の基準財政収入額は町民税所得割や固定資産税等の増により前年度比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百万円増となったことにより、単年度の数値では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0.68</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に増加したことが挙げられる。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引き続き積極的な企業誘致や人口増加施策を展開し、自主財源の確保に努める。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119239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0673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119239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92428</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933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92428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68439</xdr:rowOff>
    </xdr:from>
    <xdr:to>
      <xdr:col>19</xdr:col>
      <xdr:colOff>184150</xdr:colOff>
      <xdr:row>42</xdr:row>
      <xdr:rowOff>170039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41628</xdr:rowOff>
    </xdr:from>
    <xdr:to>
      <xdr:col>11</xdr:col>
      <xdr:colOff>82550</xdr:colOff>
      <xdr:row>42</xdr:row>
      <xdr:rowOff>143228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ポイント減少したものの、岩手県平均を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0.9</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3.8</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要因として、計算上の分子である経常経費充当一般財源が人件費、維持補修費等の増により増加したものの、計算上の分母となる経常一般財源も地方消費税交付金、地方特例交付金、地方交付税の増等により大幅な増となったため、比率は減少した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他団体と比較して数値が高い状態が続いており、財政構造の硬直化が顕著であることから、自主財源の確保と事務事業の見直しを行い、経常経費の圧縮に努める。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129857</xdr:rowOff>
    </xdr:from>
    <xdr:to>
      <xdr:col>23</xdr:col>
      <xdr:colOff>133350</xdr:colOff>
      <xdr:row>65</xdr:row>
      <xdr:rowOff>66993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02657"/>
          <a:ext cx="8382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66993</xdr:rowOff>
    </xdr:from>
    <xdr:to>
      <xdr:col>19</xdr:col>
      <xdr:colOff>133350</xdr:colOff>
      <xdr:row>65</xdr:row>
      <xdr:rowOff>145415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211243"/>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33338</xdr:rowOff>
    </xdr:from>
    <xdr:to>
      <xdr:col>15</xdr:col>
      <xdr:colOff>82550</xdr:colOff>
      <xdr:row>65</xdr:row>
      <xdr:rowOff>145415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1006138"/>
          <a:ext cx="889000" cy="28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33338</xdr:rowOff>
    </xdr:from>
    <xdr:to>
      <xdr:col>11</xdr:col>
      <xdr:colOff>31750</xdr:colOff>
      <xdr:row>66</xdr:row>
      <xdr:rowOff>52388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006138"/>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79057</xdr:rowOff>
    </xdr:from>
    <xdr:to>
      <xdr:col>23</xdr:col>
      <xdr:colOff>184150</xdr:colOff>
      <xdr:row>65</xdr:row>
      <xdr:rowOff>9207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51134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2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16193</xdr:rowOff>
    </xdr:from>
    <xdr:to>
      <xdr:col>19</xdr:col>
      <xdr:colOff>184150</xdr:colOff>
      <xdr:row>65</xdr:row>
      <xdr:rowOff>117793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102570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4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94615</xdr:rowOff>
    </xdr:from>
    <xdr:to>
      <xdr:col>15</xdr:col>
      <xdr:colOff>133350</xdr:colOff>
      <xdr:row>66</xdr:row>
      <xdr:rowOff>24765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9542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2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153988</xdr:rowOff>
    </xdr:from>
    <xdr:to>
      <xdr:col>11</xdr:col>
      <xdr:colOff>82550</xdr:colOff>
      <xdr:row>64</xdr:row>
      <xdr:rowOff>84138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68915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1588</xdr:rowOff>
    </xdr:from>
    <xdr:to>
      <xdr:col>7</xdr:col>
      <xdr:colOff>31750</xdr:colOff>
      <xdr:row>66</xdr:row>
      <xdr:rowOff>103188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31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87965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40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[153,588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8,187</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円増加し、類似団体平均を</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6,312</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円上回ったものの、岩手県平均よりは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43,364</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要因として、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事業精査により委託料等が減となったため物件費は前年比</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ポイントの減となった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ものの、人事院勧告等により</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職員の人件費は前年比</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ポイントの増となったことが挙げられる。引き続き、適正な人員管理を行うとともに、事務の見直しや効率化により物件費のさらなる圧縮を図る。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45281</xdr:rowOff>
    </xdr:from>
    <xdr:to>
      <xdr:col>23</xdr:col>
      <xdr:colOff>133350</xdr:colOff>
      <xdr:row>83</xdr:row>
      <xdr:rowOff>94670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75631"/>
          <a:ext cx="838200" cy="4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45281</xdr:rowOff>
    </xdr:from>
    <xdr:to>
      <xdr:col>19</xdr:col>
      <xdr:colOff>133350</xdr:colOff>
      <xdr:row>83</xdr:row>
      <xdr:rowOff>134689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75631"/>
          <a:ext cx="889000" cy="8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113860</xdr:rowOff>
    </xdr:from>
    <xdr:to>
      <xdr:col>15</xdr:col>
      <xdr:colOff>82550</xdr:colOff>
      <xdr:row>83</xdr:row>
      <xdr:rowOff>134689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344210"/>
          <a:ext cx="889000" cy="2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65678</xdr:rowOff>
    </xdr:from>
    <xdr:to>
      <xdr:col>11</xdr:col>
      <xdr:colOff>31750</xdr:colOff>
      <xdr:row>83</xdr:row>
      <xdr:rowOff>113860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296028"/>
          <a:ext cx="889000" cy="4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43870</xdr:rowOff>
    </xdr:from>
    <xdr:to>
      <xdr:col>23</xdr:col>
      <xdr:colOff>184150</xdr:colOff>
      <xdr:row>83</xdr:row>
      <xdr:rowOff>145470</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7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15947</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4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165931</xdr:rowOff>
    </xdr:from>
    <xdr:to>
      <xdr:col>19</xdr:col>
      <xdr:colOff>184150</xdr:colOff>
      <xdr:row>83</xdr:row>
      <xdr:rowOff>96081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22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80858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11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83889</xdr:rowOff>
    </xdr:from>
    <xdr:to>
      <xdr:col>15</xdr:col>
      <xdr:colOff>133350</xdr:colOff>
      <xdr:row>84</xdr:row>
      <xdr:rowOff>14039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170266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400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63060</xdr:rowOff>
    </xdr:from>
    <xdr:to>
      <xdr:col>11</xdr:col>
      <xdr:colOff>82550</xdr:colOff>
      <xdr:row>83</xdr:row>
      <xdr:rowOff>164660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29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149437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37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14878</xdr:rowOff>
    </xdr:from>
    <xdr:to>
      <xdr:col>7</xdr:col>
      <xdr:colOff>31750</xdr:colOff>
      <xdr:row>83</xdr:row>
      <xdr:rowOff>116478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24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101255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33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し、全国町村平均及び類似団体平均を下回っている。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町では、国・県の見直しに準じて適切に給与改定を実施している。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今後も国・県の動向や社会情勢に注視しながら、職務内容や職責に応じた給与水準となるよう適正な管理に努める。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65314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43264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13607</xdr:rowOff>
    </xdr:from>
    <xdr:to>
      <xdr:col>77</xdr:col>
      <xdr:colOff>44450</xdr:colOff>
      <xdr:row>84</xdr:row>
      <xdr:rowOff>65314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4154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13607</xdr:rowOff>
    </xdr:from>
    <xdr:to>
      <xdr:col>72</xdr:col>
      <xdr:colOff>203200</xdr:colOff>
      <xdr:row>85</xdr:row>
      <xdr:rowOff>66221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415407"/>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169636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6394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134257</xdr:rowOff>
    </xdr:from>
    <xdr:to>
      <xdr:col>73</xdr:col>
      <xdr:colOff>44450</xdr:colOff>
      <xdr:row>84</xdr:row>
      <xdr:rowOff>64407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74584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ポイント上昇しているものの、岩手県平均及び類似団体平均を下回っている。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では、指定管理者制度の活用や公立保育園の民営化等、定員適正化の取り組みを早期に実施してきたことにより、他団体と比較して少ない職員数となっているが、新たな行政需要や事務事業に対応するため、各職員の業務量が過大となっており、人員確保が必要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厳しい財政状況であることから、今後も引き続き事務事業の見直しや業務改善行い、人員配置の適正化を図りながら、適正な定員管理に努める。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20179</xdr:rowOff>
    </xdr:from>
    <xdr:to>
      <xdr:col>81</xdr:col>
      <xdr:colOff>44450</xdr:colOff>
      <xdr:row>61</xdr:row>
      <xdr:rowOff>21520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78629"/>
          <a:ext cx="8382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159455</xdr:rowOff>
    </xdr:from>
    <xdr:to>
      <xdr:col>77</xdr:col>
      <xdr:colOff>44450</xdr:colOff>
      <xdr:row>61</xdr:row>
      <xdr:rowOff>20179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46455"/>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112536</xdr:rowOff>
    </xdr:from>
    <xdr:to>
      <xdr:col>72</xdr:col>
      <xdr:colOff>203200</xdr:colOff>
      <xdr:row>60</xdr:row>
      <xdr:rowOff>159455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99536"/>
          <a:ext cx="889000" cy="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107174</xdr:rowOff>
    </xdr:from>
    <xdr:to>
      <xdr:col>68</xdr:col>
      <xdr:colOff>152400</xdr:colOff>
      <xdr:row>60</xdr:row>
      <xdr:rowOff>112536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94174"/>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142170</xdr:rowOff>
    </xdr:from>
    <xdr:to>
      <xdr:col>81</xdr:col>
      <xdr:colOff>95250</xdr:colOff>
      <xdr:row>61</xdr:row>
      <xdr:rowOff>72320</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2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158697</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7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140829</xdr:rowOff>
    </xdr:from>
    <xdr:to>
      <xdr:col>77</xdr:col>
      <xdr:colOff>95250</xdr:colOff>
      <xdr:row>61</xdr:row>
      <xdr:rowOff>70979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2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81156</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96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108655</xdr:rowOff>
    </xdr:from>
    <xdr:to>
      <xdr:col>73</xdr:col>
      <xdr:colOff>44450</xdr:colOff>
      <xdr:row>61</xdr:row>
      <xdr:rowOff>38805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48982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6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61736</xdr:rowOff>
    </xdr:from>
    <xdr:to>
      <xdr:col>68</xdr:col>
      <xdr:colOff>203200</xdr:colOff>
      <xdr:row>60</xdr:row>
      <xdr:rowOff>163336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4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2063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1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56374</xdr:rowOff>
    </xdr:from>
    <xdr:to>
      <xdr:col>64</xdr:col>
      <xdr:colOff>152400</xdr:colOff>
      <xdr:row>60</xdr:row>
      <xdr:rowOff>157974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4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168151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1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ポイント減少し、岩手県平均を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ポイント上回っている。依然高水準となっており、要因として、一般会計に係る元利償還金及び公債費に準ずる債務負担行為といった準元利償還金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が高い状態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が続いていることが挙げられる。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過去の投資的事業に係る町債の償還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は令和４年度のピークを過ぎたため</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以降は比率が減少し、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％を下回る見込みだが、今後も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町債発行規模の適正化や投資的経費及び公債費の平準化を図るとともに、公営企業及び一部事務組合の財政状況も注視しながら、健全な財政運営に努める。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98213</xdr:rowOff>
    </xdr:from>
    <xdr:to>
      <xdr:col>81</xdr:col>
      <xdr:colOff>44450</xdr:colOff>
      <xdr:row>45</xdr:row>
      <xdr:rowOff>122344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81346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122344</xdr:rowOff>
    </xdr:from>
    <xdr:to>
      <xdr:col>77</xdr:col>
      <xdr:colOff>44450</xdr:colOff>
      <xdr:row>45</xdr:row>
      <xdr:rowOff>130387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8375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130387</xdr:rowOff>
    </xdr:from>
    <xdr:to>
      <xdr:col>72</xdr:col>
      <xdr:colOff>203200</xdr:colOff>
      <xdr:row>45</xdr:row>
      <xdr:rowOff>138430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8456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74083</xdr:rowOff>
    </xdr:from>
    <xdr:to>
      <xdr:col>68</xdr:col>
      <xdr:colOff>152400</xdr:colOff>
      <xdr:row>45</xdr:row>
      <xdr:rowOff>138430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78933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45</xdr:row>
      <xdr:rowOff>47413</xdr:rowOff>
    </xdr:from>
    <xdr:to>
      <xdr:col>81</xdr:col>
      <xdr:colOff>95250</xdr:colOff>
      <xdr:row>45</xdr:row>
      <xdr:rowOff>149013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76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114740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65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45</xdr:row>
      <xdr:rowOff>71544</xdr:rowOff>
    </xdr:from>
    <xdr:to>
      <xdr:col>77</xdr:col>
      <xdr:colOff>95250</xdr:colOff>
      <xdr:row>46</xdr:row>
      <xdr:rowOff>1694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78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157921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873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45</xdr:row>
      <xdr:rowOff>79587</xdr:rowOff>
    </xdr:from>
    <xdr:to>
      <xdr:col>73</xdr:col>
      <xdr:colOff>44450</xdr:colOff>
      <xdr:row>46</xdr:row>
      <xdr:rowOff>9737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79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165964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88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45</xdr:row>
      <xdr:rowOff>87630</xdr:rowOff>
    </xdr:from>
    <xdr:to>
      <xdr:col>68</xdr:col>
      <xdr:colOff>203200</xdr:colOff>
      <xdr:row>46</xdr:row>
      <xdr:rowOff>17780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80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46</xdr:row>
      <xdr:rowOff>2557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88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23283</xdr:rowOff>
    </xdr:from>
    <xdr:to>
      <xdr:col>64</xdr:col>
      <xdr:colOff>152400</xdr:colOff>
      <xdr:row>45</xdr:row>
      <xdr:rowOff>124883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109660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13.5</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ポイント減少したが、岩手県平均を</a:t>
          </a:r>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16.8</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46.5</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ポイント上回っている。要因として、地方債現在高が新規普通建設事業の抑制により大幅な減となったこと、下水道事業債繰入見込額が減となったことが考えられるが、依然として、矢幅駅周辺土地区画整理事業に係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債務負担行為支出予定額の残高が大きいこと等により、比率は高い状態にある。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財政健全化の一環として当面町債についても新規借入額が償還額を超えない見込みであることから、比率は今後減少していくと考えられる。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適正規模の基金造成及び地方交付税措置のある地方債の活用による充当可能財源の確保を図りながら、計画的な財政運営に努める。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65193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2949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37270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63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65193</xdr:rowOff>
    </xdr:from>
    <xdr:to>
      <xdr:col>81</xdr:col>
      <xdr:colOff>133350</xdr:colOff>
      <xdr:row>21</xdr:row>
      <xdr:rowOff>65193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66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92781</xdr:rowOff>
    </xdr:from>
    <xdr:to>
      <xdr:col>81</xdr:col>
      <xdr:colOff>44450</xdr:colOff>
      <xdr:row>18</xdr:row>
      <xdr:rowOff>102306</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3007431"/>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171043</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28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104422</xdr:rowOff>
    </xdr:from>
    <xdr:to>
      <xdr:col>81</xdr:col>
      <xdr:colOff>95250</xdr:colOff>
      <xdr:row>14</xdr:row>
      <xdr:rowOff>34572</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3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102306</xdr:rowOff>
    </xdr:from>
    <xdr:to>
      <xdr:col>77</xdr:col>
      <xdr:colOff>44450</xdr:colOff>
      <xdr:row>20</xdr:row>
      <xdr:rowOff>12771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188406"/>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12771</xdr:rowOff>
    </xdr:from>
    <xdr:to>
      <xdr:col>72</xdr:col>
      <xdr:colOff>203200</xdr:colOff>
      <xdr:row>21</xdr:row>
      <xdr:rowOff>79939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441771"/>
          <a:ext cx="889000" cy="23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99060</xdr:rowOff>
    </xdr:from>
    <xdr:to>
      <xdr:col>73</xdr:col>
      <xdr:colOff>44450</xdr:colOff>
      <xdr:row>14</xdr:row>
      <xdr:rowOff>29210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2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39387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9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79939</xdr:rowOff>
    </xdr:from>
    <xdr:to>
      <xdr:col>68</xdr:col>
      <xdr:colOff>152400</xdr:colOff>
      <xdr:row>23</xdr:row>
      <xdr:rowOff>111054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680389"/>
          <a:ext cx="889000" cy="3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152682</xdr:rowOff>
    </xdr:from>
    <xdr:to>
      <xdr:col>68</xdr:col>
      <xdr:colOff>203200</xdr:colOff>
      <xdr:row>14</xdr:row>
      <xdr:rowOff>82832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8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93009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5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127353</xdr:rowOff>
    </xdr:from>
    <xdr:to>
      <xdr:col>64</xdr:col>
      <xdr:colOff>152400</xdr:colOff>
      <xdr:row>15</xdr:row>
      <xdr:rowOff>57503</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67680</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6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41981</xdr:rowOff>
    </xdr:from>
    <xdr:to>
      <xdr:col>81</xdr:col>
      <xdr:colOff>95250</xdr:colOff>
      <xdr:row>17</xdr:row>
      <xdr:rowOff>143581</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9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14058</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928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51506</xdr:rowOff>
    </xdr:from>
    <xdr:to>
      <xdr:col>77</xdr:col>
      <xdr:colOff>95250</xdr:colOff>
      <xdr:row>18</xdr:row>
      <xdr:rowOff>153106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1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137882</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22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133421</xdr:rowOff>
    </xdr:from>
    <xdr:to>
      <xdr:col>73</xdr:col>
      <xdr:colOff>44450</xdr:colOff>
      <xdr:row>20</xdr:row>
      <xdr:rowOff>63571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39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48348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477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29139</xdr:rowOff>
    </xdr:from>
    <xdr:to>
      <xdr:col>68</xdr:col>
      <xdr:colOff>203200</xdr:colOff>
      <xdr:row>21</xdr:row>
      <xdr:rowOff>130739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62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115516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71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60254</xdr:rowOff>
    </xdr:from>
    <xdr:to>
      <xdr:col>64</xdr:col>
      <xdr:colOff>152400</xdr:colOff>
      <xdr:row>23</xdr:row>
      <xdr:rowOff>161854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400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146631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408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26,160
26,056
67.32
13,595,932
12,963,262
480,486
7,244,828
9,707,275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15.3
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上昇したものの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、岩手県平均を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ポイント下回っている。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人事院勧告に基づく給与改定等により前年度比は若干増加したものの、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職員の新陳代謝に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より若手職員が増加しているため、類似団体平均値との差は広がっている。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厳しい財政状況であることから、今後も引き続き、事務事業の見直しや業務改善、人員配置の適正化を図りながら、人件費の抑制に努める。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21844</xdr:rowOff>
    </xdr:from>
    <xdr:to>
      <xdr:col>24</xdr:col>
      <xdr:colOff>25400</xdr:colOff>
      <xdr:row>36</xdr:row>
      <xdr:rowOff>26416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940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21844</xdr:rowOff>
    </xdr:from>
    <xdr:to>
      <xdr:col>19</xdr:col>
      <xdr:colOff>187325</xdr:colOff>
      <xdr:row>36</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940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xdr:rowOff>
    </xdr:from>
    <xdr:to>
      <xdr:col>15</xdr:col>
      <xdr:colOff>98425</xdr:colOff>
      <xdr:row>36</xdr:row>
      <xdr:rowOff>30988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57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xdr:rowOff>
    </xdr:from>
    <xdr:to>
      <xdr:col>11</xdr:col>
      <xdr:colOff>9525</xdr:colOff>
      <xdr:row>36</xdr:row>
      <xdr:rowOff>81280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575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147066</xdr:rowOff>
    </xdr:from>
    <xdr:to>
      <xdr:col>24</xdr:col>
      <xdr:colOff>76200</xdr:colOff>
      <xdr:row>36</xdr:row>
      <xdr:rowOff>77216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163593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142494</xdr:rowOff>
    </xdr:from>
    <xdr:to>
      <xdr:col>20</xdr:col>
      <xdr:colOff>38100</xdr:colOff>
      <xdr:row>36</xdr:row>
      <xdr:rowOff>72644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82821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12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151638</xdr:rowOff>
    </xdr:from>
    <xdr:to>
      <xdr:col>15</xdr:col>
      <xdr:colOff>149225</xdr:colOff>
      <xdr:row>36</xdr:row>
      <xdr:rowOff>81788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91965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124206</xdr:rowOff>
    </xdr:from>
    <xdr:to>
      <xdr:col>11</xdr:col>
      <xdr:colOff>60325</xdr:colOff>
      <xdr:row>36</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64533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したものの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、岩手県平均を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要因として、物価や人件費の高騰</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が続いているものの、委託内容の見直し等により、物件費を抑制したことが挙げられる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事業の見直しや事務の効率化により、物件費全体の圧縮を図る。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155575</xdr:rowOff>
    </xdr:from>
    <xdr:to>
      <xdr:col>82</xdr:col>
      <xdr:colOff>107950</xdr:colOff>
      <xdr:row>17</xdr:row>
      <xdr:rowOff>6985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9877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xdr:rowOff>
    </xdr:from>
    <xdr:to>
      <xdr:col>78</xdr:col>
      <xdr:colOff>69850</xdr:colOff>
      <xdr:row>17</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9216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98425</xdr:rowOff>
    </xdr:from>
    <xdr:to>
      <xdr:col>73</xdr:col>
      <xdr:colOff>180975</xdr:colOff>
      <xdr:row>17</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4162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92710</xdr:rowOff>
    </xdr:from>
    <xdr:to>
      <xdr:col>69</xdr:col>
      <xdr:colOff>92075</xdr:colOff>
      <xdr:row>16</xdr:row>
      <xdr:rowOff>98425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8359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104775</xdr:rowOff>
    </xdr:from>
    <xdr:to>
      <xdr:col>82</xdr:col>
      <xdr:colOff>158750</xdr:colOff>
      <xdr:row>17</xdr:row>
      <xdr:rowOff>34925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76852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127635</xdr:rowOff>
    </xdr:from>
    <xdr:to>
      <xdr:col>78</xdr:col>
      <xdr:colOff>120650</xdr:colOff>
      <xdr:row>17</xdr:row>
      <xdr:rowOff>57785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42562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5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7620</xdr:rowOff>
    </xdr:from>
    <xdr:to>
      <xdr:col>74</xdr:col>
      <xdr:colOff>31750</xdr:colOff>
      <xdr:row>17</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93997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0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47625</xdr:rowOff>
    </xdr:from>
    <xdr:to>
      <xdr:col>69</xdr:col>
      <xdr:colOff>142875</xdr:colOff>
      <xdr:row>16</xdr:row>
      <xdr:rowOff>149225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134002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41910</xdr:rowOff>
    </xdr:from>
    <xdr:to>
      <xdr:col>65</xdr:col>
      <xdr:colOff>53975</xdr:colOff>
      <xdr:row>16</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し、岩手県平均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ポイント下回っている。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近年は物価高騰対策等の給付金事業が実施されるため、扶助費の増減が激しい傾向にある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また、本町では近年、児童福祉と障がい福祉を中心に扶助費の増加傾向が続いていることから、各種給付・助成の適正化、町民の健康増進施策の推進により、扶助費の抑制に努める。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46990</xdr:rowOff>
    </xdr:from>
    <xdr:to>
      <xdr:col>24</xdr:col>
      <xdr:colOff>25400</xdr:colOff>
      <xdr:row>55</xdr:row>
      <xdr:rowOff>165862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476740"/>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101854</xdr:rowOff>
    </xdr:from>
    <xdr:to>
      <xdr:col>19</xdr:col>
      <xdr:colOff>187325</xdr:colOff>
      <xdr:row>55</xdr:row>
      <xdr:rowOff>165862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316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101854</xdr:rowOff>
    </xdr:from>
    <xdr:to>
      <xdr:col>15</xdr:col>
      <xdr:colOff>98425</xdr:colOff>
      <xdr:row>55</xdr:row>
      <xdr:rowOff>120142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5316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120142</xdr:rowOff>
    </xdr:from>
    <xdr:to>
      <xdr:col>11</xdr:col>
      <xdr:colOff>9525</xdr:colOff>
      <xdr:row>55</xdr:row>
      <xdr:rowOff>147574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49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167640</xdr:rowOff>
    </xdr:from>
    <xdr:to>
      <xdr:col>24</xdr:col>
      <xdr:colOff>76200</xdr:colOff>
      <xdr:row>55</xdr:row>
      <xdr:rowOff>97790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12717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115062</xdr:rowOff>
    </xdr:from>
    <xdr:to>
      <xdr:col>20</xdr:col>
      <xdr:colOff>38100</xdr:colOff>
      <xdr:row>56</xdr:row>
      <xdr:rowOff>45212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55389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313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51054</xdr:rowOff>
    </xdr:from>
    <xdr:to>
      <xdr:col>15</xdr:col>
      <xdr:colOff>149225</xdr:colOff>
      <xdr:row>55</xdr:row>
      <xdr:rowOff>152654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162831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69342</xdr:rowOff>
    </xdr:from>
    <xdr:to>
      <xdr:col>11</xdr:col>
      <xdr:colOff>60325</xdr:colOff>
      <xdr:row>55</xdr:row>
      <xdr:rowOff>170942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155719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96774</xdr:rowOff>
    </xdr:from>
    <xdr:to>
      <xdr:col>6</xdr:col>
      <xdr:colOff>171450</xdr:colOff>
      <xdr:row>56</xdr:row>
      <xdr:rowOff>26924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11701</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612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し、岩手県平均を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上回っている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要因としては、医療や介護サービス等に係る給付費の増加に伴って国民健康保険事業・介護保険事業・後期高齢者医療の各特別会計への繰出金の増が挙げられる。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今後の動向に注視しながら、適切な財政運営に努める。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146050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790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158750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779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57</xdr:row>
      <xdr:rowOff>158750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67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58</xdr:row>
      <xdr:rowOff>101600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679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107950</xdr:rowOff>
    </xdr:from>
    <xdr:to>
      <xdr:col>74</xdr:col>
      <xdr:colOff>31750</xdr:colOff>
      <xdr:row>58</xdr:row>
      <xdr:rowOff>38100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44450</xdr:rowOff>
    </xdr:from>
    <xdr:to>
      <xdr:col>69</xdr:col>
      <xdr:colOff>142875</xdr:colOff>
      <xdr:row>57</xdr:row>
      <xdr:rowOff>146050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137177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、岩手県平均を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要因として、物価や人件費の高騰に伴い各団体からの要求額が増となっている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ものの、補助金要綱等の精査を行った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ことが挙げられる。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厳しい財政状況であることから、町単独の補助金を中心に、事業内容や各団体の財務状況等を精査しながら、定期的な見直しや補助期限の設定、段階的な廃止を検討し、補助金・負担金の適正化を図る</a:t>
          </a:r>
          <a:r>
            <a:rPr kumimoji="1" lang="ja-JP" altLang="ja-JP" sz="1100">
              <a:solidFill>
                <a:schemeClr val="dk1"/>
              </a:solidFill>
              <a:effectLst/>
              <a:latin typeface="+mn-lt"/>
              <a:ea typeface="+mn-ea"/>
              <a:cs typeface="+mn-cs"/>
            </a:rPr>
            <a:t>。</a:t>
          </a:r>
          <a:endParaRPr lang="ja-JP" altLang="ja-JP" sz="8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687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43180</xdr:rowOff>
    </xdr:from>
    <xdr:to>
      <xdr:col>78</xdr:col>
      <xdr:colOff>69850</xdr:colOff>
      <xdr:row>39</xdr:row>
      <xdr:rowOff>31750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582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43180</xdr:rowOff>
    </xdr:from>
    <xdr:to>
      <xdr:col>73</xdr:col>
      <xdr:colOff>180975</xdr:colOff>
      <xdr:row>38</xdr:row>
      <xdr:rowOff>88900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558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88900</xdr:rowOff>
    </xdr:from>
    <xdr:to>
      <xdr:col>69</xdr:col>
      <xdr:colOff>92075</xdr:colOff>
      <xdr:row>39</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6040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152400</xdr:rowOff>
    </xdr:from>
    <xdr:to>
      <xdr:col>78</xdr:col>
      <xdr:colOff>120650</xdr:colOff>
      <xdr:row>39</xdr:row>
      <xdr:rowOff>82550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67327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5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163830</xdr:rowOff>
    </xdr:from>
    <xdr:to>
      <xdr:col>74</xdr:col>
      <xdr:colOff>31750</xdr:colOff>
      <xdr:row>38</xdr:row>
      <xdr:rowOff>93980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78757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38100</xdr:rowOff>
    </xdr:from>
    <xdr:to>
      <xdr:col>69</xdr:col>
      <xdr:colOff>142875</xdr:colOff>
      <xdr:row>38</xdr:row>
      <xdr:rowOff>139700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124477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167640</xdr:rowOff>
    </xdr:from>
    <xdr:to>
      <xdr:col>65</xdr:col>
      <xdr:colOff>53975</xdr:colOff>
      <xdr:row>39</xdr:row>
      <xdr:rowOff>97790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82567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ポイント減少し、岩手県平均を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ポイント下回っているものの、類似団体平均を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要因として、矢幅駅周辺土地区画整理事業及び矢巾スマートＩＣ設置に伴う周辺道路整備に係る町債の償還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令和４年度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ピーク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となったことが挙げられる。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今後も町債発行規模の適正化や投資的経費及び公債費の平準化を図りながら、健全な財政運営に努める。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78</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3446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94996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3858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94996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372085"/>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170435</xdr:rowOff>
    </xdr:from>
    <xdr:to>
      <xdr:col>11</xdr:col>
      <xdr:colOff>9525</xdr:colOff>
      <xdr:row>78</xdr:row>
      <xdr:rowOff>44704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37208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64279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133350</xdr:rowOff>
    </xdr:from>
    <xdr:to>
      <xdr:col>20</xdr:col>
      <xdr:colOff>38100</xdr:colOff>
      <xdr:row>78</xdr:row>
      <xdr:rowOff>63500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44196</xdr:rowOff>
    </xdr:from>
    <xdr:to>
      <xdr:col>15</xdr:col>
      <xdr:colOff>149225</xdr:colOff>
      <xdr:row>78</xdr:row>
      <xdr:rowOff>145796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130573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119635</xdr:rowOff>
    </xdr:from>
    <xdr:to>
      <xdr:col>11</xdr:col>
      <xdr:colOff>60325</xdr:colOff>
      <xdr:row>78</xdr:row>
      <xdr:rowOff>49785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ポイント下回っているものの、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岩手県平均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物件費及び補助費等に係る経常収支比率の割合が他団体と比較して特に高い状況であり、経常収支比率全体を押し上げている状況である。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財政構造の硬直化が懸念されることから、今後は自主財源の確保と事務事業の見直しにより経常経費の圧縮に努める。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8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12700</xdr:rowOff>
    </xdr:from>
    <xdr:to>
      <xdr:col>82</xdr:col>
      <xdr:colOff>107950</xdr:colOff>
      <xdr:row>77</xdr:row>
      <xdr:rowOff>46989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143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27939</xdr:rowOff>
    </xdr:from>
    <xdr:to>
      <xdr:col>78</xdr:col>
      <xdr:colOff>69850</xdr:colOff>
      <xdr:row>77</xdr:row>
      <xdr:rowOff>46989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295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100330</xdr:rowOff>
    </xdr:from>
    <xdr:to>
      <xdr:col>73</xdr:col>
      <xdr:colOff>180975</xdr:colOff>
      <xdr:row>77</xdr:row>
      <xdr:rowOff>27939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13053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100330</xdr:rowOff>
    </xdr:from>
    <xdr:to>
      <xdr:col>69</xdr:col>
      <xdr:colOff>92075</xdr:colOff>
      <xdr:row>77</xdr:row>
      <xdr:rowOff>119380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13053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133350</xdr:rowOff>
    </xdr:from>
    <xdr:to>
      <xdr:col>82</xdr:col>
      <xdr:colOff>158750</xdr:colOff>
      <xdr:row>77</xdr:row>
      <xdr:rowOff>63500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149877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148589</xdr:rowOff>
    </xdr:from>
    <xdr:to>
      <xdr:col>74</xdr:col>
      <xdr:colOff>31750</xdr:colOff>
      <xdr:row>77</xdr:row>
      <xdr:rowOff>78739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63516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49530</xdr:rowOff>
    </xdr:from>
    <xdr:to>
      <xdr:col>69</xdr:col>
      <xdr:colOff>142875</xdr:colOff>
      <xdr:row>76</xdr:row>
      <xdr:rowOff>151130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135907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68580</xdr:rowOff>
    </xdr:from>
    <xdr:to>
      <xdr:col>65</xdr:col>
      <xdr:colOff>53975</xdr:colOff>
      <xdr:row>77</xdr:row>
      <xdr:rowOff>170180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154957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141681</xdr:rowOff>
    </xdr:from>
    <xdr:to>
      <xdr:col>29</xdr:col>
      <xdr:colOff>127000</xdr:colOff>
      <xdr:row>20</xdr:row>
      <xdr:rowOff>19990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46856"/>
          <a:ext cx="647700" cy="49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19990</xdr:rowOff>
    </xdr:from>
    <xdr:to>
      <xdr:col>26</xdr:col>
      <xdr:colOff>50800</xdr:colOff>
      <xdr:row>20</xdr:row>
      <xdr:rowOff>31890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96615"/>
          <a:ext cx="698500" cy="11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31890</xdr:rowOff>
    </xdr:from>
    <xdr:to>
      <xdr:col>22</xdr:col>
      <xdr:colOff>114300</xdr:colOff>
      <xdr:row>20</xdr:row>
      <xdr:rowOff>32690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08515"/>
          <a:ext cx="698500" cy="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32690</xdr:rowOff>
    </xdr:from>
    <xdr:to>
      <xdr:col>18</xdr:col>
      <xdr:colOff>177800</xdr:colOff>
      <xdr:row>20</xdr:row>
      <xdr:rowOff>36893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09315"/>
          <a:ext cx="698500" cy="4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90881</xdr:rowOff>
    </xdr:from>
    <xdr:to>
      <xdr:col>29</xdr:col>
      <xdr:colOff>177800</xdr:colOff>
      <xdr:row>20</xdr:row>
      <xdr:rowOff>21031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96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62958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140640</xdr:rowOff>
    </xdr:from>
    <xdr:to>
      <xdr:col>26</xdr:col>
      <xdr:colOff>101600</xdr:colOff>
      <xdr:row>20</xdr:row>
      <xdr:rowOff>70790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45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55567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32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152540</xdr:rowOff>
    </xdr:from>
    <xdr:to>
      <xdr:col>22</xdr:col>
      <xdr:colOff>165100</xdr:colOff>
      <xdr:row>20</xdr:row>
      <xdr:rowOff>82690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7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67467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4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153340</xdr:rowOff>
    </xdr:from>
    <xdr:to>
      <xdr:col>19</xdr:col>
      <xdr:colOff>38100</xdr:colOff>
      <xdr:row>20</xdr:row>
      <xdr:rowOff>83490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58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68267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157543</xdr:rowOff>
    </xdr:from>
    <xdr:to>
      <xdr:col>15</xdr:col>
      <xdr:colOff>101600</xdr:colOff>
      <xdr:row>20</xdr:row>
      <xdr:rowOff>87693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2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72470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49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280711</xdr:rowOff>
    </xdr:from>
    <xdr:to>
      <xdr:col>29</xdr:col>
      <xdr:colOff>127000</xdr:colOff>
      <xdr:row>33</xdr:row>
      <xdr:rowOff>321859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205261"/>
          <a:ext cx="647700" cy="41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232842</xdr:rowOff>
    </xdr:from>
    <xdr:to>
      <xdr:col>26</xdr:col>
      <xdr:colOff>50800</xdr:colOff>
      <xdr:row>33</xdr:row>
      <xdr:rowOff>280711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157392"/>
          <a:ext cx="698500" cy="47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232842</xdr:rowOff>
    </xdr:from>
    <xdr:to>
      <xdr:col>22</xdr:col>
      <xdr:colOff>114300</xdr:colOff>
      <xdr:row>33</xdr:row>
      <xdr:rowOff>313537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157392"/>
          <a:ext cx="698500" cy="80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313537</xdr:rowOff>
    </xdr:from>
    <xdr:to>
      <xdr:col>18</xdr:col>
      <xdr:colOff>177800</xdr:colOff>
      <xdr:row>33</xdr:row>
      <xdr:rowOff>338684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238087"/>
          <a:ext cx="698500" cy="25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271059</xdr:rowOff>
    </xdr:from>
    <xdr:to>
      <xdr:col>29</xdr:col>
      <xdr:colOff>177800</xdr:colOff>
      <xdr:row>34</xdr:row>
      <xdr:rowOff>29759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195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116136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4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229911</xdr:rowOff>
    </xdr:from>
    <xdr:to>
      <xdr:col>26</xdr:col>
      <xdr:colOff>101600</xdr:colOff>
      <xdr:row>33</xdr:row>
      <xdr:rowOff>331511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154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170238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5923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182042</xdr:rowOff>
    </xdr:from>
    <xdr:to>
      <xdr:col>22</xdr:col>
      <xdr:colOff>165100</xdr:colOff>
      <xdr:row>33</xdr:row>
      <xdr:rowOff>283642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106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32</xdr:row>
      <xdr:rowOff>122369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587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262737</xdr:rowOff>
    </xdr:from>
    <xdr:to>
      <xdr:col>19</xdr:col>
      <xdr:colOff>38100</xdr:colOff>
      <xdr:row>34</xdr:row>
      <xdr:rowOff>21437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187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31614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595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287884</xdr:rowOff>
    </xdr:from>
    <xdr:to>
      <xdr:col>15</xdr:col>
      <xdr:colOff>101600</xdr:colOff>
      <xdr:row>34</xdr:row>
      <xdr:rowOff>46584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212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56761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5981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26,160
26,056
67.32
13,595,932
12,963,262
480,486
7,244,828
9,707,275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15.3
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65568</xdr:rowOff>
    </xdr:from>
    <xdr:to>
      <xdr:col>24</xdr:col>
      <xdr:colOff>63500</xdr:colOff>
      <xdr:row>37</xdr:row>
      <xdr:rowOff>99695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09218"/>
          <a:ext cx="838200" cy="3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99695</xdr:rowOff>
    </xdr:from>
    <xdr:to>
      <xdr:col>19</xdr:col>
      <xdr:colOff>177800</xdr:colOff>
      <xdr:row>37</xdr:row>
      <xdr:rowOff>137969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43345"/>
          <a:ext cx="889000" cy="3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128939</xdr:rowOff>
    </xdr:from>
    <xdr:to>
      <xdr:col>15</xdr:col>
      <xdr:colOff>50800</xdr:colOff>
      <xdr:row>37</xdr:row>
      <xdr:rowOff>137969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72589"/>
          <a:ext cx="889000" cy="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128939</xdr:rowOff>
    </xdr:from>
    <xdr:to>
      <xdr:col>10</xdr:col>
      <xdr:colOff>114300</xdr:colOff>
      <xdr:row>37</xdr:row>
      <xdr:rowOff>132483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2589"/>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14768</xdr:rowOff>
    </xdr:from>
    <xdr:to>
      <xdr:col>24</xdr:col>
      <xdr:colOff>114300</xdr:colOff>
      <xdr:row>37</xdr:row>
      <xdr:rowOff>116368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164645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48895</xdr:rowOff>
    </xdr:from>
    <xdr:to>
      <xdr:col>20</xdr:col>
      <xdr:colOff>38100</xdr:colOff>
      <xdr:row>37</xdr:row>
      <xdr:rowOff>150495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141622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8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87169</xdr:rowOff>
    </xdr:from>
    <xdr:to>
      <xdr:col>15</xdr:col>
      <xdr:colOff>101600</xdr:colOff>
      <xdr:row>38</xdr:row>
      <xdr:rowOff>17319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3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8446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2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78139</xdr:rowOff>
    </xdr:from>
    <xdr:to>
      <xdr:col>10</xdr:col>
      <xdr:colOff>165100</xdr:colOff>
      <xdr:row>38</xdr:row>
      <xdr:rowOff>8289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170866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4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81683</xdr:rowOff>
    </xdr:from>
    <xdr:to>
      <xdr:col>6</xdr:col>
      <xdr:colOff>38100</xdr:colOff>
      <xdr:row>38</xdr:row>
      <xdr:rowOff>11833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2960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169729</xdr:rowOff>
    </xdr:from>
    <xdr:to>
      <xdr:col>24</xdr:col>
      <xdr:colOff>63500</xdr:colOff>
      <xdr:row>57</xdr:row>
      <xdr:rowOff>3272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70929"/>
          <a:ext cx="838200" cy="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72858</xdr:rowOff>
    </xdr:from>
    <xdr:to>
      <xdr:col>19</xdr:col>
      <xdr:colOff>177800</xdr:colOff>
      <xdr:row>56</xdr:row>
      <xdr:rowOff>169729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74058"/>
          <a:ext cx="889000" cy="9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72858</xdr:rowOff>
    </xdr:from>
    <xdr:to>
      <xdr:col>15</xdr:col>
      <xdr:colOff>50800</xdr:colOff>
      <xdr:row>56</xdr:row>
      <xdr:rowOff>104898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74058"/>
          <a:ext cx="889000" cy="3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104898</xdr:rowOff>
    </xdr:from>
    <xdr:to>
      <xdr:col>10</xdr:col>
      <xdr:colOff>114300</xdr:colOff>
      <xdr:row>57</xdr:row>
      <xdr:rowOff>24184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06098"/>
          <a:ext cx="889000" cy="9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123922</xdr:rowOff>
    </xdr:from>
    <xdr:to>
      <xdr:col>24</xdr:col>
      <xdr:colOff>114300</xdr:colOff>
      <xdr:row>57</xdr:row>
      <xdr:rowOff>54072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2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146799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7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118929</xdr:rowOff>
    </xdr:from>
    <xdr:to>
      <xdr:col>20</xdr:col>
      <xdr:colOff>38100</xdr:colOff>
      <xdr:row>57</xdr:row>
      <xdr:rowOff>49079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2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65606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9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22058</xdr:rowOff>
    </xdr:from>
    <xdr:to>
      <xdr:col>15</xdr:col>
      <xdr:colOff>101600</xdr:colOff>
      <xdr:row>56</xdr:row>
      <xdr:rowOff>123658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2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140185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9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54098</xdr:rowOff>
    </xdr:from>
    <xdr:to>
      <xdr:col>10</xdr:col>
      <xdr:colOff>165100</xdr:colOff>
      <xdr:row>56</xdr:row>
      <xdr:rowOff>155698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5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775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3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144834</xdr:rowOff>
    </xdr:from>
    <xdr:to>
      <xdr:col>6</xdr:col>
      <xdr:colOff>38100</xdr:colOff>
      <xdr:row>57</xdr:row>
      <xdr:rowOff>74984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4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91511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2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115239</xdr:rowOff>
    </xdr:from>
    <xdr:to>
      <xdr:col>24</xdr:col>
      <xdr:colOff>63500</xdr:colOff>
      <xdr:row>77</xdr:row>
      <xdr:rowOff>41585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73989"/>
          <a:ext cx="838200" cy="26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140889</xdr:rowOff>
    </xdr:from>
    <xdr:to>
      <xdr:col>19</xdr:col>
      <xdr:colOff>177800</xdr:colOff>
      <xdr:row>77</xdr:row>
      <xdr:rowOff>41585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999639"/>
          <a:ext cx="889000" cy="24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140889</xdr:rowOff>
    </xdr:from>
    <xdr:to>
      <xdr:col>15</xdr:col>
      <xdr:colOff>50800</xdr:colOff>
      <xdr:row>75</xdr:row>
      <xdr:rowOff>150079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999639"/>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49540</xdr:rowOff>
    </xdr:from>
    <xdr:to>
      <xdr:col>10</xdr:col>
      <xdr:colOff>114300</xdr:colOff>
      <xdr:row>75</xdr:row>
      <xdr:rowOff>150079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2908290"/>
          <a:ext cx="889000" cy="10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64439</xdr:rowOff>
    </xdr:from>
    <xdr:to>
      <xdr:col>24</xdr:col>
      <xdr:colOff>114300</xdr:colOff>
      <xdr:row>75</xdr:row>
      <xdr:rowOff>166039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92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87316</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7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162235</xdr:rowOff>
    </xdr:from>
    <xdr:to>
      <xdr:col>20</xdr:col>
      <xdr:colOff>38100</xdr:colOff>
      <xdr:row>77</xdr:row>
      <xdr:rowOff>92385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108912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6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90089</xdr:rowOff>
    </xdr:from>
    <xdr:to>
      <xdr:col>15</xdr:col>
      <xdr:colOff>101600</xdr:colOff>
      <xdr:row>76</xdr:row>
      <xdr:rowOff>20239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4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36766</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72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99278</xdr:rowOff>
    </xdr:from>
    <xdr:to>
      <xdr:col>10</xdr:col>
      <xdr:colOff>165100</xdr:colOff>
      <xdr:row>76</xdr:row>
      <xdr:rowOff>29428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45955</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3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170190</xdr:rowOff>
    </xdr:from>
    <xdr:to>
      <xdr:col>6</xdr:col>
      <xdr:colOff>38100</xdr:colOff>
      <xdr:row>75</xdr:row>
      <xdr:rowOff>100340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85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116867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63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85630</xdr:rowOff>
    </xdr:from>
    <xdr:to>
      <xdr:col>24</xdr:col>
      <xdr:colOff>63500</xdr:colOff>
      <xdr:row>97</xdr:row>
      <xdr:rowOff>16289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44830"/>
          <a:ext cx="838200" cy="10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16289</xdr:rowOff>
    </xdr:from>
    <xdr:to>
      <xdr:col>19</xdr:col>
      <xdr:colOff>177800</xdr:colOff>
      <xdr:row>97</xdr:row>
      <xdr:rowOff>23419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46939"/>
          <a:ext cx="889000" cy="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78936</xdr:rowOff>
    </xdr:from>
    <xdr:to>
      <xdr:col>15</xdr:col>
      <xdr:colOff>50800</xdr:colOff>
      <xdr:row>97</xdr:row>
      <xdr:rowOff>23419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38136"/>
          <a:ext cx="8890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78936</xdr:rowOff>
    </xdr:from>
    <xdr:to>
      <xdr:col>10</xdr:col>
      <xdr:colOff>114300</xdr:colOff>
      <xdr:row>97</xdr:row>
      <xdr:rowOff>150400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38136"/>
          <a:ext cx="889000" cy="24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34830</xdr:rowOff>
    </xdr:from>
    <xdr:to>
      <xdr:col>24</xdr:col>
      <xdr:colOff>114300</xdr:colOff>
      <xdr:row>96</xdr:row>
      <xdr:rowOff>136430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57707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45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136939</xdr:rowOff>
    </xdr:from>
    <xdr:to>
      <xdr:col>20</xdr:col>
      <xdr:colOff>38100</xdr:colOff>
      <xdr:row>97</xdr:row>
      <xdr:rowOff>67089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9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83616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37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144069</xdr:rowOff>
    </xdr:from>
    <xdr:to>
      <xdr:col>15</xdr:col>
      <xdr:colOff>101600</xdr:colOff>
      <xdr:row>97</xdr:row>
      <xdr:rowOff>74219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0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90746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7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28136</xdr:rowOff>
    </xdr:from>
    <xdr:to>
      <xdr:col>10</xdr:col>
      <xdr:colOff>165100</xdr:colOff>
      <xdr:row>96</xdr:row>
      <xdr:rowOff>129736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8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146263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26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99600</xdr:rowOff>
    </xdr:from>
    <xdr:to>
      <xdr:col>6</xdr:col>
      <xdr:colOff>38100</xdr:colOff>
      <xdr:row>98</xdr:row>
      <xdr:rowOff>29750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46277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0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1060</xdr:rowOff>
    </xdr:from>
    <xdr:to>
      <xdr:col>55</xdr:col>
      <xdr:colOff>0</xdr:colOff>
      <xdr:row>37</xdr:row>
      <xdr:rowOff>5762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44710"/>
          <a:ext cx="8382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1060</xdr:rowOff>
    </xdr:from>
    <xdr:to>
      <xdr:col>50</xdr:col>
      <xdr:colOff>114300</xdr:colOff>
      <xdr:row>37</xdr:row>
      <xdr:rowOff>24801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344710"/>
          <a:ext cx="889000" cy="2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24801</xdr:rowOff>
    </xdr:from>
    <xdr:to>
      <xdr:col>45</xdr:col>
      <xdr:colOff>177800</xdr:colOff>
      <xdr:row>37</xdr:row>
      <xdr:rowOff>80166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68451"/>
          <a:ext cx="889000" cy="5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140157</xdr:rowOff>
    </xdr:from>
    <xdr:to>
      <xdr:col>41</xdr:col>
      <xdr:colOff>50800</xdr:colOff>
      <xdr:row>37</xdr:row>
      <xdr:rowOff>80166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283657"/>
          <a:ext cx="889000" cy="114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126412</xdr:rowOff>
    </xdr:from>
    <xdr:to>
      <xdr:col>55</xdr:col>
      <xdr:colOff>50800</xdr:colOff>
      <xdr:row>37</xdr:row>
      <xdr:rowOff>56562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9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149289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15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121710</xdr:rowOff>
    </xdr:from>
    <xdr:to>
      <xdr:col>50</xdr:col>
      <xdr:colOff>165100</xdr:colOff>
      <xdr:row>37</xdr:row>
      <xdr:rowOff>51860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68387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06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145451</xdr:rowOff>
    </xdr:from>
    <xdr:to>
      <xdr:col>46</xdr:col>
      <xdr:colOff>38100</xdr:colOff>
      <xdr:row>37</xdr:row>
      <xdr:rowOff>75601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1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92128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9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29366</xdr:rowOff>
    </xdr:from>
    <xdr:to>
      <xdr:col>41</xdr:col>
      <xdr:colOff>101600</xdr:colOff>
      <xdr:row>37</xdr:row>
      <xdr:rowOff>130966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147493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14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89357</xdr:rowOff>
    </xdr:from>
    <xdr:to>
      <xdr:col>36</xdr:col>
      <xdr:colOff>165100</xdr:colOff>
      <xdr:row>31</xdr:row>
      <xdr:rowOff>19507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3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36034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08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142129</xdr:rowOff>
    </xdr:from>
    <xdr:to>
      <xdr:col>55</xdr:col>
      <xdr:colOff>0</xdr:colOff>
      <xdr:row>57</xdr:row>
      <xdr:rowOff>46997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43329"/>
          <a:ext cx="838200" cy="7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134156</xdr:rowOff>
    </xdr:from>
    <xdr:to>
      <xdr:col>50</xdr:col>
      <xdr:colOff>114300</xdr:colOff>
      <xdr:row>57</xdr:row>
      <xdr:rowOff>46997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35356"/>
          <a:ext cx="889000" cy="8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134156</xdr:rowOff>
    </xdr:from>
    <xdr:to>
      <xdr:col>45</xdr:col>
      <xdr:colOff>177800</xdr:colOff>
      <xdr:row>57</xdr:row>
      <xdr:rowOff>980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35356"/>
          <a:ext cx="889000" cy="3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134934</xdr:rowOff>
    </xdr:from>
    <xdr:to>
      <xdr:col>41</xdr:col>
      <xdr:colOff>50800</xdr:colOff>
      <xdr:row>57</xdr:row>
      <xdr:rowOff>980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36134"/>
          <a:ext cx="889000" cy="3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91329</xdr:rowOff>
    </xdr:from>
    <xdr:to>
      <xdr:col>55</xdr:col>
      <xdr:colOff>50800</xdr:colOff>
      <xdr:row>57</xdr:row>
      <xdr:rowOff>21479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9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69756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7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167647</xdr:rowOff>
    </xdr:from>
    <xdr:to>
      <xdr:col>50</xdr:col>
      <xdr:colOff>165100</xdr:colOff>
      <xdr:row>57</xdr:row>
      <xdr:rowOff>97797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6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88924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6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83356</xdr:rowOff>
    </xdr:from>
    <xdr:to>
      <xdr:col>46</xdr:col>
      <xdr:colOff>38100</xdr:colOff>
      <xdr:row>57</xdr:row>
      <xdr:rowOff>13506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8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4633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7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121630</xdr:rowOff>
    </xdr:from>
    <xdr:to>
      <xdr:col>41</xdr:col>
      <xdr:colOff>101600</xdr:colOff>
      <xdr:row>57</xdr:row>
      <xdr:rowOff>51780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2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42907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1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84134</xdr:rowOff>
    </xdr:from>
    <xdr:to>
      <xdr:col>36</xdr:col>
      <xdr:colOff>165100</xdr:colOff>
      <xdr:row>57</xdr:row>
      <xdr:rowOff>14284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8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5411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7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51442</xdr:rowOff>
    </xdr:from>
    <xdr:to>
      <xdr:col>55</xdr:col>
      <xdr:colOff>0</xdr:colOff>
      <xdr:row>78</xdr:row>
      <xdr:rowOff>92932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24542"/>
          <a:ext cx="838200" cy="4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51442</xdr:rowOff>
    </xdr:from>
    <xdr:to>
      <xdr:col>50</xdr:col>
      <xdr:colOff>114300</xdr:colOff>
      <xdr:row>78</xdr:row>
      <xdr:rowOff>99867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24542"/>
          <a:ext cx="8890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94114</xdr:rowOff>
    </xdr:from>
    <xdr:to>
      <xdr:col>45</xdr:col>
      <xdr:colOff>177800</xdr:colOff>
      <xdr:row>78</xdr:row>
      <xdr:rowOff>99867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67214"/>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88818</xdr:rowOff>
    </xdr:from>
    <xdr:to>
      <xdr:col>41</xdr:col>
      <xdr:colOff>50800</xdr:colOff>
      <xdr:row>78</xdr:row>
      <xdr:rowOff>94114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61918"/>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42132</xdr:rowOff>
    </xdr:from>
    <xdr:to>
      <xdr:col>55</xdr:col>
      <xdr:colOff>50800</xdr:colOff>
      <xdr:row>78</xdr:row>
      <xdr:rowOff>143732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128509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3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642</xdr:rowOff>
    </xdr:from>
    <xdr:to>
      <xdr:col>50</xdr:col>
      <xdr:colOff>165100</xdr:colOff>
      <xdr:row>78</xdr:row>
      <xdr:rowOff>102242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7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118769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14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49067</xdr:rowOff>
    </xdr:from>
    <xdr:to>
      <xdr:col>46</xdr:col>
      <xdr:colOff>38100</xdr:colOff>
      <xdr:row>78</xdr:row>
      <xdr:rowOff>150667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2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141794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1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43314</xdr:rowOff>
    </xdr:from>
    <xdr:to>
      <xdr:col>41</xdr:col>
      <xdr:colOff>101600</xdr:colOff>
      <xdr:row>78</xdr:row>
      <xdr:rowOff>144914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1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136041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0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38018</xdr:rowOff>
    </xdr:from>
    <xdr:to>
      <xdr:col>36</xdr:col>
      <xdr:colOff>165100</xdr:colOff>
      <xdr:row>78</xdr:row>
      <xdr:rowOff>139618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1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130745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0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164602</xdr:rowOff>
    </xdr:from>
    <xdr:to>
      <xdr:col>55</xdr:col>
      <xdr:colOff>0</xdr:colOff>
      <xdr:row>98</xdr:row>
      <xdr:rowOff>102332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95252"/>
          <a:ext cx="838200" cy="10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150437</xdr:rowOff>
    </xdr:from>
    <xdr:to>
      <xdr:col>50</xdr:col>
      <xdr:colOff>114300</xdr:colOff>
      <xdr:row>98</xdr:row>
      <xdr:rowOff>102332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81087"/>
          <a:ext cx="889000" cy="12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150437</xdr:rowOff>
    </xdr:from>
    <xdr:to>
      <xdr:col>45</xdr:col>
      <xdr:colOff>177800</xdr:colOff>
      <xdr:row>98</xdr:row>
      <xdr:rowOff>26908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81087"/>
          <a:ext cx="889000" cy="4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139867</xdr:rowOff>
    </xdr:from>
    <xdr:to>
      <xdr:col>41</xdr:col>
      <xdr:colOff>50800</xdr:colOff>
      <xdr:row>98</xdr:row>
      <xdr:rowOff>26908</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70517"/>
          <a:ext cx="889000" cy="5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113802</xdr:rowOff>
    </xdr:from>
    <xdr:to>
      <xdr:col>55</xdr:col>
      <xdr:colOff>50800</xdr:colOff>
      <xdr:row>98</xdr:row>
      <xdr:rowOff>43952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4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92229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2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51532</xdr:rowOff>
    </xdr:from>
    <xdr:to>
      <xdr:col>50</xdr:col>
      <xdr:colOff>165100</xdr:colOff>
      <xdr:row>98</xdr:row>
      <xdr:rowOff>153132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144259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4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99637</xdr:rowOff>
    </xdr:from>
    <xdr:to>
      <xdr:col>46</xdr:col>
      <xdr:colOff>38100</xdr:colOff>
      <xdr:row>98</xdr:row>
      <xdr:rowOff>29787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3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46314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50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147558</xdr:rowOff>
    </xdr:from>
    <xdr:to>
      <xdr:col>41</xdr:col>
      <xdr:colOff>101600</xdr:colOff>
      <xdr:row>98</xdr:row>
      <xdr:rowOff>77708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68835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87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89067</xdr:rowOff>
    </xdr:from>
    <xdr:to>
      <xdr:col>36</xdr:col>
      <xdr:colOff>165100</xdr:colOff>
      <xdr:row>98</xdr:row>
      <xdr:rowOff>19217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1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35744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49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113777</xdr:rowOff>
    </xdr:from>
    <xdr:to>
      <xdr:col>85</xdr:col>
      <xdr:colOff>127000</xdr:colOff>
      <xdr:row>38</xdr:row>
      <xdr:rowOff>126556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28877"/>
          <a:ext cx="838200" cy="1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113777</xdr:rowOff>
    </xdr:from>
    <xdr:to>
      <xdr:col>81</xdr:col>
      <xdr:colOff>50800</xdr:colOff>
      <xdr:row>38</xdr:row>
      <xdr:rowOff>136431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28877"/>
          <a:ext cx="889000" cy="2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136431</xdr:rowOff>
    </xdr:from>
    <xdr:to>
      <xdr:col>76</xdr:col>
      <xdr:colOff>114300</xdr:colOff>
      <xdr:row>38</xdr:row>
      <xdr:rowOff>138785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51531"/>
          <a:ext cx="889000" cy="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138077</xdr:rowOff>
    </xdr:from>
    <xdr:to>
      <xdr:col>71</xdr:col>
      <xdr:colOff>177800</xdr:colOff>
      <xdr:row>38</xdr:row>
      <xdr:rowOff>138785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3177"/>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75756</xdr:rowOff>
    </xdr:from>
    <xdr:to>
      <xdr:col>85</xdr:col>
      <xdr:colOff>177800</xdr:colOff>
      <xdr:row>39</xdr:row>
      <xdr:rowOff>5906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9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62977</xdr:rowOff>
    </xdr:from>
    <xdr:to>
      <xdr:col>81</xdr:col>
      <xdr:colOff>101600</xdr:colOff>
      <xdr:row>38</xdr:row>
      <xdr:rowOff>164577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7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9654</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353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85631</xdr:rowOff>
    </xdr:from>
    <xdr:to>
      <xdr:col>76</xdr:col>
      <xdr:colOff>165100</xdr:colOff>
      <xdr:row>39</xdr:row>
      <xdr:rowOff>15781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6908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69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87985</xdr:rowOff>
    </xdr:from>
    <xdr:to>
      <xdr:col>72</xdr:col>
      <xdr:colOff>38100</xdr:colOff>
      <xdr:row>39</xdr:row>
      <xdr:rowOff>18135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9262</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46333" y="6695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87277</xdr:rowOff>
    </xdr:from>
    <xdr:to>
      <xdr:col>67</xdr:col>
      <xdr:colOff>101600</xdr:colOff>
      <xdr:row>39</xdr:row>
      <xdr:rowOff>17427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8554</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57333" y="66951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120866</xdr:rowOff>
    </xdr:from>
    <xdr:to>
      <xdr:col>85</xdr:col>
      <xdr:colOff>127000</xdr:colOff>
      <xdr:row>75</xdr:row>
      <xdr:rowOff>126009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2979616"/>
          <a:ext cx="8382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68263</xdr:rowOff>
    </xdr:from>
    <xdr:to>
      <xdr:col>81</xdr:col>
      <xdr:colOff>50800</xdr:colOff>
      <xdr:row>75</xdr:row>
      <xdr:rowOff>120866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2927013"/>
          <a:ext cx="889000" cy="5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68263</xdr:rowOff>
    </xdr:from>
    <xdr:to>
      <xdr:col>76</xdr:col>
      <xdr:colOff>114300</xdr:colOff>
      <xdr:row>75</xdr:row>
      <xdr:rowOff>116701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2927013"/>
          <a:ext cx="889000" cy="4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116701</xdr:rowOff>
    </xdr:from>
    <xdr:to>
      <xdr:col>71</xdr:col>
      <xdr:colOff>177800</xdr:colOff>
      <xdr:row>75</xdr:row>
      <xdr:rowOff>127216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2975451"/>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75209</xdr:rowOff>
    </xdr:from>
    <xdr:to>
      <xdr:col>85</xdr:col>
      <xdr:colOff>177800</xdr:colOff>
      <xdr:row>76</xdr:row>
      <xdr:rowOff>5359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93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98086</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78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70066</xdr:rowOff>
    </xdr:from>
    <xdr:to>
      <xdr:col>81</xdr:col>
      <xdr:colOff>101600</xdr:colOff>
      <xdr:row>76</xdr:row>
      <xdr:rowOff>217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9288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16743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70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17463</xdr:rowOff>
    </xdr:from>
    <xdr:to>
      <xdr:col>76</xdr:col>
      <xdr:colOff>165100</xdr:colOff>
      <xdr:row>75</xdr:row>
      <xdr:rowOff>119063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287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135590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65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65901</xdr:rowOff>
    </xdr:from>
    <xdr:to>
      <xdr:col>72</xdr:col>
      <xdr:colOff>38100</xdr:colOff>
      <xdr:row>75</xdr:row>
      <xdr:rowOff>167500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9246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12578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69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76416</xdr:rowOff>
    </xdr:from>
    <xdr:to>
      <xdr:col>67</xdr:col>
      <xdr:colOff>101600</xdr:colOff>
      <xdr:row>76</xdr:row>
      <xdr:rowOff>6567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9351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23093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71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147007</xdr:rowOff>
    </xdr:from>
    <xdr:to>
      <xdr:col>85</xdr:col>
      <xdr:colOff>127000</xdr:colOff>
      <xdr:row>97</xdr:row>
      <xdr:rowOff>169276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777657"/>
          <a:ext cx="838200" cy="2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169276</xdr:rowOff>
    </xdr:from>
    <xdr:to>
      <xdr:col>81</xdr:col>
      <xdr:colOff>50800</xdr:colOff>
      <xdr:row>98</xdr:row>
      <xdr:rowOff>31783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99926"/>
          <a:ext cx="889000" cy="3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158641</xdr:rowOff>
    </xdr:from>
    <xdr:to>
      <xdr:col>76</xdr:col>
      <xdr:colOff>114300</xdr:colOff>
      <xdr:row>98</xdr:row>
      <xdr:rowOff>31783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89291"/>
          <a:ext cx="889000" cy="4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158641</xdr:rowOff>
    </xdr:from>
    <xdr:to>
      <xdr:col>71</xdr:col>
      <xdr:colOff>177800</xdr:colOff>
      <xdr:row>98</xdr:row>
      <xdr:rowOff>36711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89291"/>
          <a:ext cx="889000" cy="4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96207</xdr:rowOff>
    </xdr:from>
    <xdr:to>
      <xdr:col>85</xdr:col>
      <xdr:colOff>177800</xdr:colOff>
      <xdr:row>98</xdr:row>
      <xdr:rowOff>26357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2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119084</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7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118476</xdr:rowOff>
    </xdr:from>
    <xdr:to>
      <xdr:col>81</xdr:col>
      <xdr:colOff>101600</xdr:colOff>
      <xdr:row>98</xdr:row>
      <xdr:rowOff>48626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4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65153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2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152433</xdr:rowOff>
    </xdr:from>
    <xdr:to>
      <xdr:col>76</xdr:col>
      <xdr:colOff>165100</xdr:colOff>
      <xdr:row>98</xdr:row>
      <xdr:rowOff>82583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8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73710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7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107841</xdr:rowOff>
    </xdr:from>
    <xdr:to>
      <xdr:col>72</xdr:col>
      <xdr:colOff>38100</xdr:colOff>
      <xdr:row>98</xdr:row>
      <xdr:rowOff>37991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3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54518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1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157361</xdr:rowOff>
    </xdr:from>
    <xdr:to>
      <xdr:col>67</xdr:col>
      <xdr:colOff>101600</xdr:colOff>
      <xdr:row>98</xdr:row>
      <xdr:rowOff>87511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104038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6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64445</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79545"/>
          <a:ext cx="889000" cy="7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64445</xdr:rowOff>
    </xdr:from>
    <xdr:to>
      <xdr:col>107</xdr:col>
      <xdr:colOff>50800</xdr:colOff>
      <xdr:row>38</xdr:row>
      <xdr:rowOff>139563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79545"/>
          <a:ext cx="889000" cy="7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136316</xdr:rowOff>
    </xdr:from>
    <xdr:to>
      <xdr:col>102</xdr:col>
      <xdr:colOff>114300</xdr:colOff>
      <xdr:row>38</xdr:row>
      <xdr:rowOff>139563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1416"/>
          <a:ext cx="889000" cy="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13645</xdr:rowOff>
    </xdr:from>
    <xdr:to>
      <xdr:col>107</xdr:col>
      <xdr:colOff>101600</xdr:colOff>
      <xdr:row>38</xdr:row>
      <xdr:rowOff>115245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2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106372</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2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88763</xdr:rowOff>
    </xdr:from>
    <xdr:to>
      <xdr:col>102</xdr:col>
      <xdr:colOff>165100</xdr:colOff>
      <xdr:row>39</xdr:row>
      <xdr:rowOff>18913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10040</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5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85516</xdr:rowOff>
    </xdr:from>
    <xdr:to>
      <xdr:col>98</xdr:col>
      <xdr:colOff>38100</xdr:colOff>
      <xdr:row>39</xdr:row>
      <xdr:rowOff>15666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6793</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99333" y="66933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45974</xdr:rowOff>
    </xdr:from>
    <xdr:to>
      <xdr:col>116</xdr:col>
      <xdr:colOff>63500</xdr:colOff>
      <xdr:row>58</xdr:row>
      <xdr:rowOff>80264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9007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45974</xdr:rowOff>
    </xdr:from>
    <xdr:to>
      <xdr:col>111</xdr:col>
      <xdr:colOff>177800</xdr:colOff>
      <xdr:row>58</xdr:row>
      <xdr:rowOff>81179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90074"/>
          <a:ext cx="889000" cy="3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81179</xdr:rowOff>
    </xdr:from>
    <xdr:to>
      <xdr:col>107</xdr:col>
      <xdr:colOff>50800</xdr:colOff>
      <xdr:row>58</xdr:row>
      <xdr:rowOff>82001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025279"/>
          <a:ext cx="8890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65543</xdr:rowOff>
    </xdr:from>
    <xdr:to>
      <xdr:col>102</xdr:col>
      <xdr:colOff>114300</xdr:colOff>
      <xdr:row>58</xdr:row>
      <xdr:rowOff>82001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09643"/>
          <a:ext cx="889000" cy="1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29464</xdr:rowOff>
    </xdr:from>
    <xdr:to>
      <xdr:col>116</xdr:col>
      <xdr:colOff>114300</xdr:colOff>
      <xdr:row>58</xdr:row>
      <xdr:rowOff>131064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7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166624</xdr:rowOff>
    </xdr:from>
    <xdr:to>
      <xdr:col>112</xdr:col>
      <xdr:colOff>38100</xdr:colOff>
      <xdr:row>58</xdr:row>
      <xdr:rowOff>96774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3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113301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1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30379</xdr:rowOff>
    </xdr:from>
    <xdr:to>
      <xdr:col>107</xdr:col>
      <xdr:colOff>101600</xdr:colOff>
      <xdr:row>58</xdr:row>
      <xdr:rowOff>131979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7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123106</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67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31201</xdr:rowOff>
    </xdr:from>
    <xdr:to>
      <xdr:col>102</xdr:col>
      <xdr:colOff>165100</xdr:colOff>
      <xdr:row>58</xdr:row>
      <xdr:rowOff>132801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7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123928</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680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14743</xdr:rowOff>
    </xdr:from>
    <xdr:to>
      <xdr:col>98</xdr:col>
      <xdr:colOff>38100</xdr:colOff>
      <xdr:row>58</xdr:row>
      <xdr:rowOff>116343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5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107470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51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148126</xdr:rowOff>
    </xdr:from>
    <xdr:to>
      <xdr:col>116</xdr:col>
      <xdr:colOff>63500</xdr:colOff>
      <xdr:row>76</xdr:row>
      <xdr:rowOff>167198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78326"/>
          <a:ext cx="838200" cy="1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167198</xdr:rowOff>
    </xdr:from>
    <xdr:to>
      <xdr:col>111</xdr:col>
      <xdr:colOff>177800</xdr:colOff>
      <xdr:row>77</xdr:row>
      <xdr:rowOff>55020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197398"/>
          <a:ext cx="889000" cy="5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55020</xdr:rowOff>
    </xdr:from>
    <xdr:to>
      <xdr:col>107</xdr:col>
      <xdr:colOff>50800</xdr:colOff>
      <xdr:row>77</xdr:row>
      <xdr:rowOff>119746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56670"/>
          <a:ext cx="889000" cy="6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119746</xdr:rowOff>
    </xdr:from>
    <xdr:to>
      <xdr:col>102</xdr:col>
      <xdr:colOff>114300</xdr:colOff>
      <xdr:row>77</xdr:row>
      <xdr:rowOff>135063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21396"/>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97326</xdr:rowOff>
    </xdr:from>
    <xdr:to>
      <xdr:col>116</xdr:col>
      <xdr:colOff>114300</xdr:colOff>
      <xdr:row>77</xdr:row>
      <xdr:rowOff>27476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2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75753</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116398</xdr:rowOff>
    </xdr:from>
    <xdr:to>
      <xdr:col>112</xdr:col>
      <xdr:colOff>38100</xdr:colOff>
      <xdr:row>77</xdr:row>
      <xdr:rowOff>46548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4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37675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3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4220</xdr:rowOff>
    </xdr:from>
    <xdr:to>
      <xdr:col>107</xdr:col>
      <xdr:colOff>101600</xdr:colOff>
      <xdr:row>77</xdr:row>
      <xdr:rowOff>105820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0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96947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29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68946</xdr:rowOff>
    </xdr:from>
    <xdr:to>
      <xdr:col>102</xdr:col>
      <xdr:colOff>165100</xdr:colOff>
      <xdr:row>77</xdr:row>
      <xdr:rowOff>170546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7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161673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6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84263</xdr:rowOff>
    </xdr:from>
    <xdr:to>
      <xdr:col>98</xdr:col>
      <xdr:colOff>38100</xdr:colOff>
      <xdr:row>78</xdr:row>
      <xdr:rowOff>14413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8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5540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7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義務的経費では、人件費が類似団体平均を下回ったものの、補助費等及び公債費が類似団体平均を上回っている。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要因として、補助費等は各団体からの要求額が増加していること、公債費は過去の投資的事業への対応に伴う町債発行により、単年度公債費負担が他団体と比較して高い</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状況</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であることが挙げられる。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その他の経費では、</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維持補修費及び</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物件費の一人当たりのコストが高い状況となっており、普通建設事業費（うち</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更新整備</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）の一人当たりコストが前年度比で大きく増加した。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普通建設事業費は高水準となっている公債費を低減させるため抑制していく方針である。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性質別経費全体として、類似団体平均を上回る経費が多いため、事業見直しや業務の効率化による経費の削減を行うほか、普通建設事業については費用対効果を精査しながら計画的に事業を実施し、負担の平準化を行う。</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26,160
26,056
67.32
13,595,932
12,963,262
480,486
7,244,828
9,707,275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15.3
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40640</xdr:rowOff>
    </xdr:from>
    <xdr:to>
      <xdr:col>24</xdr:col>
      <xdr:colOff>63500</xdr:colOff>
      <xdr:row>33</xdr:row>
      <xdr:rowOff>43307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98490"/>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39878</xdr:rowOff>
    </xdr:from>
    <xdr:to>
      <xdr:col>19</xdr:col>
      <xdr:colOff>177800</xdr:colOff>
      <xdr:row>33</xdr:row>
      <xdr:rowOff>43307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697728"/>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39878</xdr:rowOff>
    </xdr:from>
    <xdr:to>
      <xdr:col>15</xdr:col>
      <xdr:colOff>50800</xdr:colOff>
      <xdr:row>33</xdr:row>
      <xdr:rowOff>104648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97728"/>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58928</xdr:rowOff>
    </xdr:from>
    <xdr:to>
      <xdr:col>10</xdr:col>
      <xdr:colOff>114300</xdr:colOff>
      <xdr:row>33</xdr:row>
      <xdr:rowOff>104648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1677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161290</xdr:rowOff>
    </xdr:from>
    <xdr:to>
      <xdr:col>24</xdr:col>
      <xdr:colOff>114300</xdr:colOff>
      <xdr:row>33</xdr:row>
      <xdr:rowOff>91440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12717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9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163957</xdr:rowOff>
    </xdr:from>
    <xdr:to>
      <xdr:col>20</xdr:col>
      <xdr:colOff>38100</xdr:colOff>
      <xdr:row>33</xdr:row>
      <xdr:rowOff>94107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110634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160528</xdr:rowOff>
    </xdr:from>
    <xdr:to>
      <xdr:col>15</xdr:col>
      <xdr:colOff>101600</xdr:colOff>
      <xdr:row>33</xdr:row>
      <xdr:rowOff>90678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4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107205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2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53848</xdr:rowOff>
    </xdr:from>
    <xdr:to>
      <xdr:col>10</xdr:col>
      <xdr:colOff>165100</xdr:colOff>
      <xdr:row>33</xdr:row>
      <xdr:rowOff>155448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525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86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8128</xdr:rowOff>
    </xdr:from>
    <xdr:to>
      <xdr:col>6</xdr:col>
      <xdr:colOff>38100</xdr:colOff>
      <xdr:row>33</xdr:row>
      <xdr:rowOff>109728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126255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4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24863</xdr:rowOff>
    </xdr:from>
    <xdr:to>
      <xdr:col>24</xdr:col>
      <xdr:colOff>63500</xdr:colOff>
      <xdr:row>57</xdr:row>
      <xdr:rowOff>41394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97513"/>
          <a:ext cx="838200" cy="1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41394</xdr:rowOff>
    </xdr:from>
    <xdr:to>
      <xdr:col>19</xdr:col>
      <xdr:colOff>177800</xdr:colOff>
      <xdr:row>57</xdr:row>
      <xdr:rowOff>69100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14044"/>
          <a:ext cx="889000" cy="2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27408</xdr:rowOff>
    </xdr:from>
    <xdr:to>
      <xdr:col>15</xdr:col>
      <xdr:colOff>50800</xdr:colOff>
      <xdr:row>57</xdr:row>
      <xdr:rowOff>69100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00058"/>
          <a:ext cx="889000" cy="4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58345</xdr:rowOff>
    </xdr:from>
    <xdr:to>
      <xdr:col>10</xdr:col>
      <xdr:colOff>114300</xdr:colOff>
      <xdr:row>57</xdr:row>
      <xdr:rowOff>27408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88095"/>
          <a:ext cx="889000" cy="3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145513</xdr:rowOff>
    </xdr:from>
    <xdr:to>
      <xdr:col>24</xdr:col>
      <xdr:colOff>114300</xdr:colOff>
      <xdr:row>57</xdr:row>
      <xdr:rowOff>75663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168390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9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162044</xdr:rowOff>
    </xdr:from>
    <xdr:to>
      <xdr:col>20</xdr:col>
      <xdr:colOff>38100</xdr:colOff>
      <xdr:row>57</xdr:row>
      <xdr:rowOff>92194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108721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53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18300</xdr:rowOff>
    </xdr:from>
    <xdr:to>
      <xdr:col>15</xdr:col>
      <xdr:colOff>101600</xdr:colOff>
      <xdr:row>57</xdr:row>
      <xdr:rowOff>119900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136427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6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148058</xdr:rowOff>
    </xdr:from>
    <xdr:to>
      <xdr:col>10</xdr:col>
      <xdr:colOff>165100</xdr:colOff>
      <xdr:row>57</xdr:row>
      <xdr:rowOff>78208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4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94735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2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7545</xdr:rowOff>
    </xdr:from>
    <xdr:to>
      <xdr:col>6</xdr:col>
      <xdr:colOff>38100</xdr:colOff>
      <xdr:row>55</xdr:row>
      <xdr:rowOff>109145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3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125672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1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146117</xdr:rowOff>
    </xdr:from>
    <xdr:to>
      <xdr:col>24</xdr:col>
      <xdr:colOff>63500</xdr:colOff>
      <xdr:row>76</xdr:row>
      <xdr:rowOff>59767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04867"/>
          <a:ext cx="838200" cy="8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59767</xdr:rowOff>
    </xdr:from>
    <xdr:to>
      <xdr:col>19</xdr:col>
      <xdr:colOff>177800</xdr:colOff>
      <xdr:row>76</xdr:row>
      <xdr:rowOff>114478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9967"/>
          <a:ext cx="889000" cy="5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60154</xdr:rowOff>
    </xdr:from>
    <xdr:to>
      <xdr:col>15</xdr:col>
      <xdr:colOff>50800</xdr:colOff>
      <xdr:row>76</xdr:row>
      <xdr:rowOff>114478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90354"/>
          <a:ext cx="889000" cy="5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60154</xdr:rowOff>
    </xdr:from>
    <xdr:to>
      <xdr:col>10</xdr:col>
      <xdr:colOff>114300</xdr:colOff>
      <xdr:row>77</xdr:row>
      <xdr:rowOff>46926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90354"/>
          <a:ext cx="889000" cy="15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95316</xdr:rowOff>
    </xdr:from>
    <xdr:to>
      <xdr:col>24</xdr:col>
      <xdr:colOff>114300</xdr:colOff>
      <xdr:row>76</xdr:row>
      <xdr:rowOff>25465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540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73743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8967</xdr:rowOff>
    </xdr:from>
    <xdr:to>
      <xdr:col>20</xdr:col>
      <xdr:colOff>38100</xdr:colOff>
      <xdr:row>76</xdr:row>
      <xdr:rowOff>110567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127093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14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63678</xdr:rowOff>
    </xdr:from>
    <xdr:to>
      <xdr:col>15</xdr:col>
      <xdr:colOff>101600</xdr:colOff>
      <xdr:row>76</xdr:row>
      <xdr:rowOff>165278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9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10355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6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9354</xdr:rowOff>
    </xdr:from>
    <xdr:to>
      <xdr:col>10</xdr:col>
      <xdr:colOff>165100</xdr:colOff>
      <xdr:row>76</xdr:row>
      <xdr:rowOff>110954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3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127481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1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167576</xdr:rowOff>
    </xdr:from>
    <xdr:to>
      <xdr:col>6</xdr:col>
      <xdr:colOff>38100</xdr:colOff>
      <xdr:row>77</xdr:row>
      <xdr:rowOff>97726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9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114253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7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52085</xdr:rowOff>
    </xdr:from>
    <xdr:to>
      <xdr:col>24</xdr:col>
      <xdr:colOff>63500</xdr:colOff>
      <xdr:row>98</xdr:row>
      <xdr:rowOff>76499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54185"/>
          <a:ext cx="838200" cy="2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145202</xdr:rowOff>
    </xdr:from>
    <xdr:to>
      <xdr:col>19</xdr:col>
      <xdr:colOff>177800</xdr:colOff>
      <xdr:row>98</xdr:row>
      <xdr:rowOff>52085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75852"/>
          <a:ext cx="889000" cy="7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145202</xdr:rowOff>
    </xdr:from>
    <xdr:to>
      <xdr:col>15</xdr:col>
      <xdr:colOff>50800</xdr:colOff>
      <xdr:row>98</xdr:row>
      <xdr:rowOff>37881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75852"/>
          <a:ext cx="889000" cy="6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37881</xdr:rowOff>
    </xdr:from>
    <xdr:to>
      <xdr:col>10</xdr:col>
      <xdr:colOff>114300</xdr:colOff>
      <xdr:row>98</xdr:row>
      <xdr:rowOff>170591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39981"/>
          <a:ext cx="889000" cy="13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25699</xdr:rowOff>
    </xdr:from>
    <xdr:to>
      <xdr:col>24</xdr:col>
      <xdr:colOff>114300</xdr:colOff>
      <xdr:row>98</xdr:row>
      <xdr:rowOff>127299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2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4126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0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1285</xdr:rowOff>
    </xdr:from>
    <xdr:to>
      <xdr:col>20</xdr:col>
      <xdr:colOff>38100</xdr:colOff>
      <xdr:row>98</xdr:row>
      <xdr:rowOff>102885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94012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9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94402</xdr:rowOff>
    </xdr:from>
    <xdr:to>
      <xdr:col>15</xdr:col>
      <xdr:colOff>101600</xdr:colOff>
      <xdr:row>98</xdr:row>
      <xdr:rowOff>24552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15679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1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158531</xdr:rowOff>
    </xdr:from>
    <xdr:to>
      <xdr:col>10</xdr:col>
      <xdr:colOff>165100</xdr:colOff>
      <xdr:row>98</xdr:row>
      <xdr:rowOff>88681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79808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8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119791</xdr:rowOff>
    </xdr:from>
    <xdr:to>
      <xdr:col>6</xdr:col>
      <xdr:colOff>38100</xdr:colOff>
      <xdr:row>99</xdr:row>
      <xdr:rowOff>49941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2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41068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77651</xdr:rowOff>
    </xdr:from>
    <xdr:to>
      <xdr:col>55</xdr:col>
      <xdr:colOff>0</xdr:colOff>
      <xdr:row>37</xdr:row>
      <xdr:rowOff>118146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421301"/>
          <a:ext cx="838200" cy="4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118146</xdr:rowOff>
    </xdr:from>
    <xdr:to>
      <xdr:col>50</xdr:col>
      <xdr:colOff>114300</xdr:colOff>
      <xdr:row>37</xdr:row>
      <xdr:rowOff>123698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461796"/>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108676</xdr:rowOff>
    </xdr:from>
    <xdr:to>
      <xdr:col>45</xdr:col>
      <xdr:colOff>177800</xdr:colOff>
      <xdr:row>37</xdr:row>
      <xdr:rowOff>123698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452326"/>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102471</xdr:rowOff>
    </xdr:from>
    <xdr:to>
      <xdr:col>41</xdr:col>
      <xdr:colOff>50800</xdr:colOff>
      <xdr:row>37</xdr:row>
      <xdr:rowOff>108676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446121"/>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26851</xdr:rowOff>
    </xdr:from>
    <xdr:to>
      <xdr:col>55</xdr:col>
      <xdr:colOff>50800</xdr:colOff>
      <xdr:row>37</xdr:row>
      <xdr:rowOff>128451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37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49728</xdr:rowOff>
    </xdr:from>
    <xdr:ext cx="469744"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22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67346</xdr:rowOff>
    </xdr:from>
    <xdr:to>
      <xdr:col>50</xdr:col>
      <xdr:colOff>165100</xdr:colOff>
      <xdr:row>37</xdr:row>
      <xdr:rowOff>168946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1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14023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186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72898</xdr:rowOff>
    </xdr:from>
    <xdr:to>
      <xdr:col>46</xdr:col>
      <xdr:colOff>38100</xdr:colOff>
      <xdr:row>38</xdr:row>
      <xdr:rowOff>3048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4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57876</xdr:rowOff>
    </xdr:from>
    <xdr:to>
      <xdr:col>41</xdr:col>
      <xdr:colOff>101600</xdr:colOff>
      <xdr:row>37</xdr:row>
      <xdr:rowOff>159476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0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4553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17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51671</xdr:rowOff>
    </xdr:from>
    <xdr:to>
      <xdr:col>36</xdr:col>
      <xdr:colOff>165100</xdr:colOff>
      <xdr:row>37</xdr:row>
      <xdr:rowOff>153271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39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169798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17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117316</xdr:rowOff>
    </xdr:from>
    <xdr:to>
      <xdr:col>55</xdr:col>
      <xdr:colOff>0</xdr:colOff>
      <xdr:row>56</xdr:row>
      <xdr:rowOff>133471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718516"/>
          <a:ext cx="838200" cy="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117316</xdr:rowOff>
    </xdr:from>
    <xdr:to>
      <xdr:col>50</xdr:col>
      <xdr:colOff>114300</xdr:colOff>
      <xdr:row>56</xdr:row>
      <xdr:rowOff>127870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18516"/>
          <a:ext cx="8890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127870</xdr:rowOff>
    </xdr:from>
    <xdr:to>
      <xdr:col>45</xdr:col>
      <xdr:colOff>177800</xdr:colOff>
      <xdr:row>56</xdr:row>
      <xdr:rowOff>149416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729070"/>
          <a:ext cx="889000" cy="2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149416</xdr:rowOff>
    </xdr:from>
    <xdr:to>
      <xdr:col>41</xdr:col>
      <xdr:colOff>50800</xdr:colOff>
      <xdr:row>56</xdr:row>
      <xdr:rowOff>151016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750616"/>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82671</xdr:rowOff>
    </xdr:from>
    <xdr:to>
      <xdr:col>55</xdr:col>
      <xdr:colOff>50800</xdr:colOff>
      <xdr:row>57</xdr:row>
      <xdr:rowOff>12821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8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105548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3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66516</xdr:rowOff>
    </xdr:from>
    <xdr:to>
      <xdr:col>50</xdr:col>
      <xdr:colOff>165100</xdr:colOff>
      <xdr:row>56</xdr:row>
      <xdr:rowOff>168116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6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13193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4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77070</xdr:rowOff>
    </xdr:from>
    <xdr:to>
      <xdr:col>46</xdr:col>
      <xdr:colOff>38100</xdr:colOff>
      <xdr:row>57</xdr:row>
      <xdr:rowOff>7220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6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23747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45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98616</xdr:rowOff>
    </xdr:from>
    <xdr:to>
      <xdr:col>41</xdr:col>
      <xdr:colOff>101600</xdr:colOff>
      <xdr:row>57</xdr:row>
      <xdr:rowOff>28766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69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45293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4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100216</xdr:rowOff>
    </xdr:from>
    <xdr:to>
      <xdr:col>36</xdr:col>
      <xdr:colOff>165100</xdr:colOff>
      <xdr:row>57</xdr:row>
      <xdr:rowOff>30366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0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46893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7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110382</xdr:rowOff>
    </xdr:from>
    <xdr:to>
      <xdr:col>55</xdr:col>
      <xdr:colOff>0</xdr:colOff>
      <xdr:row>78</xdr:row>
      <xdr:rowOff>119831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83482"/>
          <a:ext cx="8382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96399</xdr:rowOff>
    </xdr:from>
    <xdr:to>
      <xdr:col>50</xdr:col>
      <xdr:colOff>114300</xdr:colOff>
      <xdr:row>78</xdr:row>
      <xdr:rowOff>110382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69499"/>
          <a:ext cx="889000" cy="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96399</xdr:rowOff>
    </xdr:from>
    <xdr:to>
      <xdr:col>45</xdr:col>
      <xdr:colOff>177800</xdr:colOff>
      <xdr:row>78</xdr:row>
      <xdr:rowOff>100685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69499"/>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79750</xdr:rowOff>
    </xdr:from>
    <xdr:to>
      <xdr:col>41</xdr:col>
      <xdr:colOff>50800</xdr:colOff>
      <xdr:row>78</xdr:row>
      <xdr:rowOff>100685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52850"/>
          <a:ext cx="889000" cy="2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69031</xdr:rowOff>
    </xdr:from>
    <xdr:to>
      <xdr:col>55</xdr:col>
      <xdr:colOff>50800</xdr:colOff>
      <xdr:row>78</xdr:row>
      <xdr:rowOff>170631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4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59582</xdr:rowOff>
    </xdr:from>
    <xdr:to>
      <xdr:col>50</xdr:col>
      <xdr:colOff>165100</xdr:colOff>
      <xdr:row>78</xdr:row>
      <xdr:rowOff>161182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152309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2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45599</xdr:rowOff>
    </xdr:from>
    <xdr:to>
      <xdr:col>46</xdr:col>
      <xdr:colOff>38100</xdr:colOff>
      <xdr:row>78</xdr:row>
      <xdr:rowOff>147199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138326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1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49885</xdr:rowOff>
    </xdr:from>
    <xdr:to>
      <xdr:col>41</xdr:col>
      <xdr:colOff>101600</xdr:colOff>
      <xdr:row>78</xdr:row>
      <xdr:rowOff>151485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2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142612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1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28950</xdr:rowOff>
    </xdr:from>
    <xdr:to>
      <xdr:col>36</xdr:col>
      <xdr:colOff>165100</xdr:colOff>
      <xdr:row>78</xdr:row>
      <xdr:rowOff>130550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0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121677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9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14427</xdr:rowOff>
    </xdr:from>
    <xdr:to>
      <xdr:col>55</xdr:col>
      <xdr:colOff>0</xdr:colOff>
      <xdr:row>96</xdr:row>
      <xdr:rowOff>30302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02177"/>
          <a:ext cx="838200" cy="1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86652</xdr:rowOff>
    </xdr:from>
    <xdr:to>
      <xdr:col>50</xdr:col>
      <xdr:colOff>114300</xdr:colOff>
      <xdr:row>96</xdr:row>
      <xdr:rowOff>30302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202952"/>
          <a:ext cx="889000" cy="28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86652</xdr:rowOff>
    </xdr:from>
    <xdr:to>
      <xdr:col>45</xdr:col>
      <xdr:colOff>177800</xdr:colOff>
      <xdr:row>95</xdr:row>
      <xdr:rowOff>10401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202952"/>
          <a:ext cx="889000" cy="9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84086</xdr:rowOff>
    </xdr:from>
    <xdr:to>
      <xdr:col>41</xdr:col>
      <xdr:colOff>50800</xdr:colOff>
      <xdr:row>95</xdr:row>
      <xdr:rowOff>10401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200386"/>
          <a:ext cx="889000" cy="9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135077</xdr:rowOff>
    </xdr:from>
    <xdr:to>
      <xdr:col>55</xdr:col>
      <xdr:colOff>50800</xdr:colOff>
      <xdr:row>95</xdr:row>
      <xdr:rowOff>65227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5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157954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0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150952</xdr:rowOff>
    </xdr:from>
    <xdr:to>
      <xdr:col>50</xdr:col>
      <xdr:colOff>165100</xdr:colOff>
      <xdr:row>96</xdr:row>
      <xdr:rowOff>81102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3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72229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3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35852</xdr:rowOff>
    </xdr:from>
    <xdr:to>
      <xdr:col>46</xdr:col>
      <xdr:colOff>38100</xdr:colOff>
      <xdr:row>94</xdr:row>
      <xdr:rowOff>137452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15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153979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92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131051</xdr:rowOff>
    </xdr:from>
    <xdr:to>
      <xdr:col>41</xdr:col>
      <xdr:colOff>101600</xdr:colOff>
      <xdr:row>95</xdr:row>
      <xdr:rowOff>61201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24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77728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2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33286</xdr:rowOff>
    </xdr:from>
    <xdr:to>
      <xdr:col>36</xdr:col>
      <xdr:colOff>165100</xdr:colOff>
      <xdr:row>94</xdr:row>
      <xdr:rowOff>134886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4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151413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2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121869</xdr:rowOff>
    </xdr:from>
    <xdr:to>
      <xdr:col>85</xdr:col>
      <xdr:colOff>127000</xdr:colOff>
      <xdr:row>39</xdr:row>
      <xdr:rowOff>4075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36969"/>
          <a:ext cx="838200" cy="5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136369</xdr:rowOff>
    </xdr:from>
    <xdr:to>
      <xdr:col>81</xdr:col>
      <xdr:colOff>50800</xdr:colOff>
      <xdr:row>39</xdr:row>
      <xdr:rowOff>4075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51469"/>
          <a:ext cx="889000" cy="3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136369</xdr:rowOff>
    </xdr:from>
    <xdr:to>
      <xdr:col>76</xdr:col>
      <xdr:colOff>114300</xdr:colOff>
      <xdr:row>39</xdr:row>
      <xdr:rowOff>43296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51469"/>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148289</xdr:rowOff>
    </xdr:from>
    <xdr:to>
      <xdr:col>71</xdr:col>
      <xdr:colOff>177800</xdr:colOff>
      <xdr:row>39</xdr:row>
      <xdr:rowOff>43296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63389"/>
          <a:ext cx="889000" cy="6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71069</xdr:rowOff>
    </xdr:from>
    <xdr:to>
      <xdr:col>85</xdr:col>
      <xdr:colOff>177800</xdr:colOff>
      <xdr:row>39</xdr:row>
      <xdr:rowOff>1219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8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157446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0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124725</xdr:rowOff>
    </xdr:from>
    <xdr:to>
      <xdr:col>81</xdr:col>
      <xdr:colOff>101600</xdr:colOff>
      <xdr:row>39</xdr:row>
      <xdr:rowOff>54875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3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46002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3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85569</xdr:rowOff>
    </xdr:from>
    <xdr:to>
      <xdr:col>76</xdr:col>
      <xdr:colOff>165100</xdr:colOff>
      <xdr:row>39</xdr:row>
      <xdr:rowOff>15719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0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6846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9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163946</xdr:rowOff>
    </xdr:from>
    <xdr:to>
      <xdr:col>72</xdr:col>
      <xdr:colOff>38100</xdr:colOff>
      <xdr:row>39</xdr:row>
      <xdr:rowOff>94096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7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85223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7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97489</xdr:rowOff>
    </xdr:from>
    <xdr:to>
      <xdr:col>67</xdr:col>
      <xdr:colOff>101600</xdr:colOff>
      <xdr:row>39</xdr:row>
      <xdr:rowOff>27639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1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18766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0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140464</xdr:rowOff>
    </xdr:from>
    <xdr:to>
      <xdr:col>85</xdr:col>
      <xdr:colOff>127000</xdr:colOff>
      <xdr:row>57</xdr:row>
      <xdr:rowOff>166647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13114"/>
          <a:ext cx="838200" cy="26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153453</xdr:rowOff>
    </xdr:from>
    <xdr:to>
      <xdr:col>81</xdr:col>
      <xdr:colOff>50800</xdr:colOff>
      <xdr:row>57</xdr:row>
      <xdr:rowOff>166647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26103"/>
          <a:ext cx="889000" cy="1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153453</xdr:rowOff>
    </xdr:from>
    <xdr:to>
      <xdr:col>76</xdr:col>
      <xdr:colOff>114300</xdr:colOff>
      <xdr:row>57</xdr:row>
      <xdr:rowOff>156434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26103"/>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125810</xdr:rowOff>
    </xdr:from>
    <xdr:to>
      <xdr:col>71</xdr:col>
      <xdr:colOff>177800</xdr:colOff>
      <xdr:row>57</xdr:row>
      <xdr:rowOff>156434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98460"/>
          <a:ext cx="889000" cy="3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89664</xdr:rowOff>
    </xdr:from>
    <xdr:to>
      <xdr:col>85</xdr:col>
      <xdr:colOff>177800</xdr:colOff>
      <xdr:row>58</xdr:row>
      <xdr:rowOff>19814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6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4591</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115847</xdr:rowOff>
    </xdr:from>
    <xdr:to>
      <xdr:col>81</xdr:col>
      <xdr:colOff>101600</xdr:colOff>
      <xdr:row>58</xdr:row>
      <xdr:rowOff>45997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8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37124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8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102653</xdr:rowOff>
    </xdr:from>
    <xdr:to>
      <xdr:col>76</xdr:col>
      <xdr:colOff>165100</xdr:colOff>
      <xdr:row>58</xdr:row>
      <xdr:rowOff>32803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23930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105634</xdr:rowOff>
    </xdr:from>
    <xdr:to>
      <xdr:col>72</xdr:col>
      <xdr:colOff>38100</xdr:colOff>
      <xdr:row>58</xdr:row>
      <xdr:rowOff>35784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7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26911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7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75010</xdr:rowOff>
    </xdr:from>
    <xdr:to>
      <xdr:col>67</xdr:col>
      <xdr:colOff>101600</xdr:colOff>
      <xdr:row>58</xdr:row>
      <xdr:rowOff>5160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4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167737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4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113776</xdr:rowOff>
    </xdr:from>
    <xdr:to>
      <xdr:col>85</xdr:col>
      <xdr:colOff>127000</xdr:colOff>
      <xdr:row>78</xdr:row>
      <xdr:rowOff>126555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86876"/>
          <a:ext cx="838200" cy="1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113776</xdr:rowOff>
    </xdr:from>
    <xdr:to>
      <xdr:col>81</xdr:col>
      <xdr:colOff>50800</xdr:colOff>
      <xdr:row>78</xdr:row>
      <xdr:rowOff>136430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86876"/>
          <a:ext cx="889000" cy="2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136430</xdr:rowOff>
    </xdr:from>
    <xdr:to>
      <xdr:col>76</xdr:col>
      <xdr:colOff>114300</xdr:colOff>
      <xdr:row>78</xdr:row>
      <xdr:rowOff>138785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09530"/>
          <a:ext cx="889000" cy="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138077</xdr:rowOff>
    </xdr:from>
    <xdr:to>
      <xdr:col>71</xdr:col>
      <xdr:colOff>177800</xdr:colOff>
      <xdr:row>78</xdr:row>
      <xdr:rowOff>138785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1177"/>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75755</xdr:rowOff>
    </xdr:from>
    <xdr:to>
      <xdr:col>85</xdr:col>
      <xdr:colOff>177800</xdr:colOff>
      <xdr:row>79</xdr:row>
      <xdr:rowOff>5905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32282</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62976</xdr:rowOff>
    </xdr:from>
    <xdr:to>
      <xdr:col>81</xdr:col>
      <xdr:colOff>101600</xdr:colOff>
      <xdr:row>78</xdr:row>
      <xdr:rowOff>164576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3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9653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21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85630</xdr:rowOff>
    </xdr:from>
    <xdr:to>
      <xdr:col>76</xdr:col>
      <xdr:colOff>165100</xdr:colOff>
      <xdr:row>79</xdr:row>
      <xdr:rowOff>15780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6907</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51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87985</xdr:rowOff>
    </xdr:from>
    <xdr:to>
      <xdr:col>72</xdr:col>
      <xdr:colOff>38100</xdr:colOff>
      <xdr:row>79</xdr:row>
      <xdr:rowOff>18135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9262</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3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87277</xdr:rowOff>
    </xdr:from>
    <xdr:to>
      <xdr:col>67</xdr:col>
      <xdr:colOff>101600</xdr:colOff>
      <xdr:row>79</xdr:row>
      <xdr:rowOff>17427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8554</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57333" y="135531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120865</xdr:rowOff>
    </xdr:from>
    <xdr:to>
      <xdr:col>85</xdr:col>
      <xdr:colOff>127000</xdr:colOff>
      <xdr:row>95</xdr:row>
      <xdr:rowOff>126009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408615"/>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68263</xdr:rowOff>
    </xdr:from>
    <xdr:to>
      <xdr:col>81</xdr:col>
      <xdr:colOff>50800</xdr:colOff>
      <xdr:row>95</xdr:row>
      <xdr:rowOff>120865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356013"/>
          <a:ext cx="889000" cy="5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68263</xdr:rowOff>
    </xdr:from>
    <xdr:to>
      <xdr:col>76</xdr:col>
      <xdr:colOff>114300</xdr:colOff>
      <xdr:row>95</xdr:row>
      <xdr:rowOff>116700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356013"/>
          <a:ext cx="889000" cy="4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116700</xdr:rowOff>
    </xdr:from>
    <xdr:to>
      <xdr:col>71</xdr:col>
      <xdr:colOff>177800</xdr:colOff>
      <xdr:row>95</xdr:row>
      <xdr:rowOff>127215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404450"/>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75209</xdr:rowOff>
    </xdr:from>
    <xdr:to>
      <xdr:col>85</xdr:col>
      <xdr:colOff>177800</xdr:colOff>
      <xdr:row>96</xdr:row>
      <xdr:rowOff>5359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36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98086</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21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70065</xdr:rowOff>
    </xdr:from>
    <xdr:to>
      <xdr:col>81</xdr:col>
      <xdr:colOff>101600</xdr:colOff>
      <xdr:row>96</xdr:row>
      <xdr:rowOff>215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35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16742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13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17463</xdr:rowOff>
    </xdr:from>
    <xdr:to>
      <xdr:col>76</xdr:col>
      <xdr:colOff>165100</xdr:colOff>
      <xdr:row>95</xdr:row>
      <xdr:rowOff>119063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30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135590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08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65900</xdr:rowOff>
    </xdr:from>
    <xdr:to>
      <xdr:col>72</xdr:col>
      <xdr:colOff>38100</xdr:colOff>
      <xdr:row>95</xdr:row>
      <xdr:rowOff>167500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3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12577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12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76415</xdr:rowOff>
    </xdr:from>
    <xdr:to>
      <xdr:col>67</xdr:col>
      <xdr:colOff>101600</xdr:colOff>
      <xdr:row>96</xdr:row>
      <xdr:rowOff>6565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36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23092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13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多くの項目において一人当たりのコストが類似団体平均と比較して高い状況であり、総務費、農林水産業費、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土木費、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公債費の金額が特に高い。</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要因として、総務費は情報システム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事業等の実施、農林水産業費は農地整備事業等の実施</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、土木費は道路新設改良事業等の実施</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により高い水準にある。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また、公債費は過去の普通建設事業等に係る町債の償還金が増加しており、当面は高い状況が続く見込みである。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一方で、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衛生費、商工費、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消防費、教育費が類似団体平均及び県平均と比較して金額が低い状況である。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岩手県矢巾町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実質収支比率は、概ね</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％を超える比率となっており、望ましいとされる３～５％の目安を超過している。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財政調整基金残高比率について、本町では適正な基金規模を標準財政規模比</a:t>
          </a:r>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％程度を目安としており、基準を満たした残高である。しかし、近年一般財源の不足分を基金で補てんする対応が続いているほか、大規模事業も控えていることから、公債費縮減を進めた上で</a:t>
          </a:r>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％程度の維持を目指していきたい。</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適正な基金残高を維持しながら実質単年度収支をプラスとしていくため、事業の選択と集中、経常経費の削減により、歳出規模の適正化を図る必要がある。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岩手県矢巾町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連結実質赤字比率は、一般会計、全ての特別会計及び公営企業会計において黒字で推移していることから、比率は算出されていない。</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今後も引き続き全会計において歳入の確保及び歳出の抑制を図り、健全な財政運営に努める。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岩手県矢巾町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元利償還金は、前年度と比較して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百万円減少している。矢幅駅周辺土地区画整理事業特別会計に係る元利償還金等のピークが令和４年度であったことから以降は減少する見込みである。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また、下水道事業会計の元利償還金に係る繰入金及び定住促進利子補給金や令和２年度から実施している新型コロナウイルス感染症対策資金利子補給・保証料補給により、債務負担行為に基づく支出額が増加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していたが、新型コロナウイルス対策利子補給等は事業期間が終了に近づいてきたことから減少した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　また、</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地方交付税に算入される公債費は減少している。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過去の投資的事業への対応に伴う町債発行により、単年度公債費負担が他団体と比較して高いことから、町債発行規模の適正化や投資的経費及び公債費の平準化を図るとともに、公営企業及び一部事務組合の財政状況も注視しながら、健全な財政運営に努め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本町では、満期一括償還地方債を発行していない。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岩手県矢巾町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将来負担額は、前年度と比較して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要因として、投資的経費の抑制により償還額を超える町債の新規発行を行わなかったことから地方債現在高が減少したこと、矢幅駅周辺土地区画整理事業の割賦払いに係る債務負担行為支出予定額等が減少したことが挙げられ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充当可能財源等は、前年度と比較して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329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要因としては、充当可能基金が前年度と比較して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百万円増加したものの、交付税措置される地方債に係る基準財政需要額算入見込額が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480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百万円減少したことが挙げられる。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今後も町道整備事業や公共施設の長寿命化</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および統廃合</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が控えており、町債の新規発行が続く見込みであることから、基金の適正残高の維持及び地方交付税措置のある地方債の活用による充当可能財源の確保を図るとともに、公営企業及び一部事務組合の財政状況も注視しながら、計画的な財政運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岩手県矢巾町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年度は町税や交付税</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歳入が当初見込みより増加したことが要因である。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引き続き各種経費の削減、事業の見直しを継続するとともに、公債費の縮減により歳出規模を縮小していくことで、毎年の基金の取り崩しを抑えるとともに、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宅地造成</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企業誘致により町税の増収を図り、特定財源</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を確保したうえで事業を実施することで基金残高を確保することにより、今後見込まれる大規模公共事業へ備えていく。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・教育施設整備基金は、教育施設の整備に要する経費の財源に充てることとしている。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・公共施設等総合管理基金は、町有資産の維持管理、処分等に関する一連の過程における資金に充てることとしている。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・芸術文化振興基金は、芸術文化の振興を図る経費の財源及び文化会館の大規模改修に充てることとしている。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・畜産振興基金は、畜産の振興等に要する経費の財源に充てることとしている。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・ふるさと基金は、自ら考え自ら行う地域づくり事業に要する経費の財源に充てることとしている。</a:t>
          </a:r>
          <a:endParaRPr lang="ja-JP" altLang="ja-JP">
            <a:effectLst/>
            <a:latin typeface="ＭＳ ゴシック" panose="020B0609070205080204" pitchFamily="49" charset="-128"/>
            <a:ea typeface="ＭＳ ゴシック" panose="020B0609070205080204" pitchFamily="49" charset="-128"/>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・教育施設整備基金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は、中学校電子黒板整備事業の国庫補助金の裏負担に充当したため、前年度と比較して基金残高は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総合管理基金は、公共施設の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維持補修事業の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財源として取り崩したため、前年度と比較して基金残高は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・芸術文化振興基金は、町文化会館の修繕等の財源として取り崩したため、前年度と比較して基金残高は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・畜産振興基金は、近年は基金残高に動きはない。</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・ふるさと基金は、自治会への補助事業（コミュニティ組織育成事業等）に充当したため、前年度と比較して基金残高は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lang="ja-JP" altLang="ja-JP">
            <a:effectLst/>
            <a:latin typeface="ＭＳ ゴシック" panose="020B0609070205080204" pitchFamily="49" charset="-128"/>
            <a:ea typeface="ＭＳ ゴシック" panose="020B0609070205080204" pitchFamily="49" charset="-128"/>
          </a:endParaRPr>
        </a:p>
        <a:p>
          <a:pPr eaLnBrk="1" fontAlgn="auto" latinLnBrk="0" hangingPunct="1"/>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・教育施設整備基金は、今後見込まれる学校施設の老朽化に伴う大規模改修・建替等に備える計画的に積立を行う。</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・公共施設等総合管理基金は、今後見込まれる公共施設の老朽化に伴う長寿命化、維持補修に備え、計画的に積立を行う。</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・芸術文化振興基金は、町文化会館の修繕等の財源として活用する。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・畜産振興基金は、今のところ積立や取崩を行う予定はない。</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・ふるさと基金は、地域づくりに資する事業の財源として継続して活用する。</a:t>
          </a:r>
          <a:endParaRPr lang="ja-JP" altLang="ja-JP" sz="11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ふるさと納税による寄附額は減少したが、町税や交付税による歳入が当初見込みより増加したことにより年度末残高が前年度を上回った。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本町では、災害発生等の緊急財政需要を考慮し、財政調整基金の最低基準を標準財政規模の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％程度としているが、</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近年一般財源の不足分を基金で補てんする対応が続いており、公債費縮減を進めたうえで</a:t>
          </a:r>
          <a:r>
            <a:rPr kumimoji="1" lang="en-US" altLang="ja-JP" sz="110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％程度の維持を目指していきたい。</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また、今後各種経費の削減、事業の見直しを継続するとともに、公債費の縮減により歳出規模を縮小し、本町本来の歳入に見合った予算規模とすることで財政調整基金に頼らない財政運営を目指す。</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年度は臨時財政対策債の償還に充当する分および預金利子分を積み立てている。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本町では、満期一括償還地方債を発行していないほか、利率が高い民間金融機関等からの借入については平成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年度までに繰上償還を実施した。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このことから、現在は投資的事業の実施や新たな行政需要に対する施策の拡充等による歳出増に伴い、一般財源総額を確保するため、財政調整基金への積立を優先して行っている。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引き続き、財政調整基金や特定目的基金の積立を優先としながらも、後年度支払利子及び単年度公債費の負担軽減の観点から、バランスを考慮しながら減債基金への積立を行い、公債費負担の軽減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6244EBD-1AEA-4F94-9F6B-B758A5E187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F871842-DE02-4ECB-99D7-C1E54DF2BD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F1B4513-52C3-4FCE-9984-FE98133903E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B041379-BD04-48CE-A65D-16B04D199E6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DC0030A-D095-413A-913E-ADBD78BB8D33}"/>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C90C8BC-0D29-43AA-B284-5AE65B6FFC5B}"/>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0308F2A-7BD8-473D-8069-3D3FF91730A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6E876B9-69A5-414A-AB0E-3A56AA85AC9E}"/>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9E47245-19E5-4CC5-B967-5E9A6BECEE2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9304135-64F7-4B97-A2DC-903852F4995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FE0E88A-8826-49D8-B2BE-15AAC11AADD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870B62B-51E6-42E9-B67E-ED9F7B0905A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26,160
26,056
67.32
13,595,932
12,963,262
480,486
7,244,828
9,707,275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FAEECBA-9C0A-4A69-8DAC-D5AD2C0AF114}"/>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F41C4C8-496B-4050-9F05-1A9F9DAB5722}"/>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BBC7748-A05E-4244-873F-76FC3D901E8C}"/>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15.3
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1879D76-AADF-4F85-AC73-C471C4726914}"/>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8746C50-2655-46ED-9F40-4A7533DB7EB3}"/>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6A5C117-725D-4FDA-9523-18D3F463D5B5}"/>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234341B-654D-49A8-8DE1-6D36821C6EFA}"/>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3A9008D-FE60-4311-AAED-4458E8CE25F7}"/>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B7AF99E-806E-4577-9353-BCF7FDAACC9F}"/>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5F1630A-B161-4515-948A-3563949436ED}"/>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48A0311-E2D4-4D5C-86B7-19BF4D36893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F98840D-82B9-4869-89EE-4E0D0556B93F}"/>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A8B04B1-CF9F-445A-B4D3-A34C5401937B}"/>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8218F9F-47DA-431E-B007-59C1CAED57EF}"/>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2D3465B-9121-4F53-BA87-A41DCE610776}"/>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E315212-2655-49BD-A5E7-0AB57CA18FB5}"/>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C849448-7650-487E-8C1C-9B38735543E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136CCA7-7F70-497E-9CF2-17AA317ADBC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90F1347-482E-4355-B5B0-45C7B7A5702E}"/>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F43065A-EA10-4243-8501-FEA3874B54E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5500203-785D-41BF-B3E1-73791CB0B81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DE01455-8A61-475A-9003-F60F14D15861}"/>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EA94030-7CD7-4F90-9E6C-1E809BA521F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5A81263-81C6-400E-BBE3-194346111A72}"/>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C06CBE3-41B4-48DB-8353-5F08F2B04310}"/>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C2FC240-D9A3-4ED8-9B69-C4B1676538C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5CB5274-1869-40A4-90EE-359D9CB8AEE2}"/>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6795845-9269-425B-B410-E3DE76E71F0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DE02518-DEB4-473E-B8CC-2805E7BAD08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F449B7F-CC7F-4D15-A236-5A416FDCB72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3FF847D-4290-4ACE-9E09-96CF298C80A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759DC0A-62C4-4A0E-AB77-706E11E1513C}"/>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A5A658A-8126-44D3-B782-1B5504678FF4}"/>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19999E4-FCFF-4667-96A9-A109EA016EAA}"/>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61A3E37-E65F-45CA-A264-099F17CDAF27}"/>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有形固定資産減価償却率は類似団体より高い水準であ</a:t>
          </a:r>
          <a:r>
            <a:rPr kumimoji="1" lang="ja-JP" altLang="en-US" sz="1100" baseline="0">
              <a:solidFill>
                <a:schemeClr val="dk1"/>
              </a:solidFill>
              <a:effectLst/>
              <a:latin typeface="+mn-lt"/>
              <a:ea typeface="+mn-ea"/>
              <a:cs typeface="+mn-cs"/>
            </a:rPr>
            <a:t>るが、それぞれの公共施設等について個別施設計画を策定済みであり、当該計画に基づいた施設の維持管理を進めている</a:t>
          </a:r>
          <a:r>
            <a:rPr kumimoji="1" lang="ja-JP" altLang="ja-JP" sz="1100" baseline="0">
              <a:solidFill>
                <a:schemeClr val="dk1"/>
              </a:solidFill>
              <a:effectLst/>
              <a:latin typeface="+mn-lt"/>
              <a:ea typeface="+mn-ea"/>
              <a:cs typeface="+mn-cs"/>
            </a:rPr>
            <a:t>。</a:t>
          </a:r>
          <a:endParaRPr kumimoji="1" lang="en-US" altLang="ja-JP"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しかし、</a:t>
          </a:r>
          <a:r>
            <a:rPr kumimoji="1" lang="ja-JP" altLang="ja-JP" sz="1100" baseline="0">
              <a:solidFill>
                <a:schemeClr val="dk1"/>
              </a:solidFill>
              <a:effectLst/>
              <a:latin typeface="+mn-lt"/>
              <a:ea typeface="+mn-ea"/>
              <a:cs typeface="+mn-cs"/>
            </a:rPr>
            <a:t>道路等インフラ資産の有形固定資産減価償却率が</a:t>
          </a:r>
          <a:r>
            <a:rPr kumimoji="1" lang="ja-JP" altLang="en-US" sz="1100" baseline="0">
              <a:solidFill>
                <a:schemeClr val="dk1"/>
              </a:solidFill>
              <a:effectLst/>
              <a:latin typeface="+mn-lt"/>
              <a:ea typeface="+mn-ea"/>
              <a:cs typeface="+mn-cs"/>
            </a:rPr>
            <a:t>特に</a:t>
          </a:r>
          <a:r>
            <a:rPr kumimoji="1" lang="ja-JP" altLang="ja-JP" sz="1100" baseline="0">
              <a:solidFill>
                <a:schemeClr val="dk1"/>
              </a:solidFill>
              <a:effectLst/>
              <a:latin typeface="+mn-lt"/>
              <a:ea typeface="+mn-ea"/>
              <a:cs typeface="+mn-cs"/>
            </a:rPr>
            <a:t>高い</a:t>
          </a:r>
          <a:r>
            <a:rPr kumimoji="1" lang="ja-JP" altLang="en-US" sz="1100" baseline="0">
              <a:solidFill>
                <a:schemeClr val="dk1"/>
              </a:solidFill>
              <a:effectLst/>
              <a:latin typeface="+mn-lt"/>
              <a:ea typeface="+mn-ea"/>
              <a:cs typeface="+mn-cs"/>
            </a:rPr>
            <a:t>状態</a:t>
          </a:r>
          <a:r>
            <a:rPr kumimoji="1" lang="ja-JP" altLang="ja-JP" sz="1100" baseline="0">
              <a:solidFill>
                <a:schemeClr val="dk1"/>
              </a:solidFill>
              <a:effectLst/>
              <a:latin typeface="+mn-lt"/>
              <a:ea typeface="+mn-ea"/>
              <a:cs typeface="+mn-cs"/>
            </a:rPr>
            <a:t>であり、計画的な維持補修を行っていく必要がある。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574BFF7-03F4-4EAE-8528-EA7A3DABA845}"/>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F38B339-A7D2-4FF9-AA5B-FEDD88F2154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F143287-5A53-424E-8238-A22F31368557}"/>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B85B0B4-263C-43A4-B9C0-5907EE270F35}"/>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CFF4B571-B56D-417C-83D3-4D7E355AB57C}"/>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39CFF86-7F71-448E-BBF1-6F319F9918E4}"/>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36A1D244-CD18-402C-9E24-0185FE5694AC}"/>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2DBBE9E-9216-47AA-9781-9DD9A1B9EC6F}"/>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D1B2645-559C-410E-9BD4-F18FFDC08DD1}"/>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C913DEFB-DDAC-49A7-8819-0D09A4A4AB41}"/>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858D0CD-93FB-40FF-98BA-897D13235048}"/>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39785FD-AB75-45BB-8F5B-1EB560C7121D}"/>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15CF035-89D3-444B-ADEE-57F820C07F5F}"/>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D3E88D6-34FB-4E24-9D2F-9D7BA9247077}"/>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89413B61-5DA9-4425-9235-F3AB878BA6E1}"/>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FD2788C-A622-4D10-919E-2C9D5185B22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F001A7DB-7CED-4673-BCA4-57BF20993F3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B14666F-663E-4D2D-8265-05B1861164C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E2388999-E500-42CD-A335-A77A9C2A5FC1}"/>
            </a:ext>
          </a:extLst>
        </xdr:cNvPr>
        <xdr:cNvCxnSpPr/>
      </xdr:nvCxnSpPr>
      <xdr:spPr>
        <a:xfrm flipV="1">
          <a:off x="4295775" y="5264694"/>
          <a:ext cx="127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4319ACB7-9B9C-47E9-9747-3A04855A0DAF}"/>
            </a:ext>
          </a:extLst>
        </xdr:cNvPr>
        <xdr:cNvSpPr txBox="1"/>
      </xdr:nvSpPr>
      <xdr:spPr>
        <a:xfrm>
          <a:off x="4342765" y="656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42CA862F-92BF-464B-AF98-2BDC70E23145}"/>
            </a:ext>
          </a:extLst>
        </xdr:cNvPr>
        <xdr:cNvCxnSpPr/>
      </xdr:nvCxnSpPr>
      <xdr:spPr>
        <a:xfrm>
          <a:off x="4206875" y="655437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EB416461-2287-452D-9A8E-07D91F29EDE9}"/>
            </a:ext>
          </a:extLst>
        </xdr:cNvPr>
        <xdr:cNvSpPr txBox="1"/>
      </xdr:nvSpPr>
      <xdr:spPr>
        <a:xfrm>
          <a:off x="4342765" y="503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90B16297-E8D2-48B5-B908-3D50C5837190}"/>
            </a:ext>
          </a:extLst>
        </xdr:cNvPr>
        <xdr:cNvCxnSpPr/>
      </xdr:nvCxnSpPr>
      <xdr:spPr>
        <a:xfrm>
          <a:off x="4206875" y="526469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87E7F40B-2A01-4F3D-BBBC-5686726F940A}"/>
            </a:ext>
          </a:extLst>
        </xdr:cNvPr>
        <xdr:cNvSpPr txBox="1"/>
      </xdr:nvSpPr>
      <xdr:spPr>
        <a:xfrm>
          <a:off x="4342765" y="57825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ED7D8021-033D-41BD-B418-86116C3D0955}"/>
            </a:ext>
          </a:extLst>
        </xdr:cNvPr>
        <xdr:cNvSpPr/>
      </xdr:nvSpPr>
      <xdr:spPr>
        <a:xfrm>
          <a:off x="4244975" y="59348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17981998-C7C9-4FDC-9350-315F01BACBBF}"/>
            </a:ext>
          </a:extLst>
        </xdr:cNvPr>
        <xdr:cNvSpPr/>
      </xdr:nvSpPr>
      <xdr:spPr>
        <a:xfrm>
          <a:off x="3611880" y="591566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F6AC0E6A-2EB6-4573-972E-F5BB24C51E07}"/>
            </a:ext>
          </a:extLst>
        </xdr:cNvPr>
        <xdr:cNvSpPr/>
      </xdr:nvSpPr>
      <xdr:spPr>
        <a:xfrm>
          <a:off x="29260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D4F0D057-389B-4145-9CF0-D5C4224E0D9D}"/>
            </a:ext>
          </a:extLst>
        </xdr:cNvPr>
        <xdr:cNvSpPr/>
      </xdr:nvSpPr>
      <xdr:spPr>
        <a:xfrm>
          <a:off x="2240280" y="585542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5C0A12FC-CA2D-43CB-B0D0-D5EF6833CDA2}"/>
            </a:ext>
          </a:extLst>
        </xdr:cNvPr>
        <xdr:cNvSpPr/>
      </xdr:nvSpPr>
      <xdr:spPr>
        <a:xfrm>
          <a:off x="1554480" y="585705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601DDA5-31E2-4DB4-A324-2853D289D5D5}"/>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C111F66-1405-4D25-A16D-BB905A8C5964}"/>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E0EE3C4-4011-42BA-9820-F5ADE3AC0DD0}"/>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95E522C-F5B4-406D-9ABF-3EA5FCA1E128}"/>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917D6AB-789A-4605-8901-171B37691E79}"/>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19867</xdr:rowOff>
    </xdr:from>
    <xdr:to>
      <xdr:col>23</xdr:col>
      <xdr:colOff>136525</xdr:colOff>
      <xdr:row>32</xdr:row>
      <xdr:rowOff>121467</xdr:rowOff>
    </xdr:to>
    <xdr:sp macro="" textlink="">
      <xdr:nvSpPr>
        <xdr:cNvPr id="83" name="楕円 82">
          <a:extLst>
            <a:ext uri="{FF2B5EF4-FFF2-40B4-BE49-F238E27FC236}">
              <a16:creationId xmlns:a16="http://schemas.microsoft.com/office/drawing/2014/main" id="{5911F19E-593E-480E-87CB-F79AF347D5C4}"/>
            </a:ext>
          </a:extLst>
        </xdr:cNvPr>
        <xdr:cNvSpPr/>
      </xdr:nvSpPr>
      <xdr:spPr>
        <a:xfrm>
          <a:off x="4244975" y="625493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169744</xdr:rowOff>
    </xdr:from>
    <xdr:ext cx="405111" cy="259045"/>
    <xdr:sp macro="" textlink="">
      <xdr:nvSpPr>
        <xdr:cNvPr id="84" name="有形固定資産減価償却率該当値テキスト">
          <a:extLst>
            <a:ext uri="{FF2B5EF4-FFF2-40B4-BE49-F238E27FC236}">
              <a16:creationId xmlns:a16="http://schemas.microsoft.com/office/drawing/2014/main" id="{6F40CA40-896C-4F1A-A0C4-A185678FDCC7}"/>
            </a:ext>
          </a:extLst>
        </xdr:cNvPr>
        <xdr:cNvSpPr txBox="1"/>
      </xdr:nvSpPr>
      <xdr:spPr>
        <a:xfrm>
          <a:off x="4342765" y="6240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10614</xdr:rowOff>
    </xdr:from>
    <xdr:to>
      <xdr:col>19</xdr:col>
      <xdr:colOff>187325</xdr:colOff>
      <xdr:row>32</xdr:row>
      <xdr:rowOff>112214</xdr:rowOff>
    </xdr:to>
    <xdr:sp macro="" textlink="">
      <xdr:nvSpPr>
        <xdr:cNvPr id="85" name="楕円 84">
          <a:extLst>
            <a:ext uri="{FF2B5EF4-FFF2-40B4-BE49-F238E27FC236}">
              <a16:creationId xmlns:a16="http://schemas.microsoft.com/office/drawing/2014/main" id="{D2E8FF2B-BC36-4541-B794-41A064FC8647}"/>
            </a:ext>
          </a:extLst>
        </xdr:cNvPr>
        <xdr:cNvSpPr/>
      </xdr:nvSpPr>
      <xdr:spPr>
        <a:xfrm>
          <a:off x="3611880" y="6251394"/>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61414</xdr:rowOff>
    </xdr:from>
    <xdr:to>
      <xdr:col>23</xdr:col>
      <xdr:colOff>85725</xdr:colOff>
      <xdr:row>32</xdr:row>
      <xdr:rowOff>70667</xdr:rowOff>
    </xdr:to>
    <xdr:cxnSp macro="">
      <xdr:nvCxnSpPr>
        <xdr:cNvPr id="86" name="直線コネクタ 85">
          <a:extLst>
            <a:ext uri="{FF2B5EF4-FFF2-40B4-BE49-F238E27FC236}">
              <a16:creationId xmlns:a16="http://schemas.microsoft.com/office/drawing/2014/main" id="{C462D90A-89FB-4466-AD1E-E42F132261C4}"/>
            </a:ext>
          </a:extLst>
        </xdr:cNvPr>
        <xdr:cNvCxnSpPr/>
      </xdr:nvCxnSpPr>
      <xdr:spPr>
        <a:xfrm>
          <a:off x="3656965" y="6296479"/>
          <a:ext cx="640715"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148136</xdr:rowOff>
    </xdr:from>
    <xdr:to>
      <xdr:col>15</xdr:col>
      <xdr:colOff>187325</xdr:colOff>
      <xdr:row>32</xdr:row>
      <xdr:rowOff>78286</xdr:rowOff>
    </xdr:to>
    <xdr:sp macro="" textlink="">
      <xdr:nvSpPr>
        <xdr:cNvPr id="87" name="楕円 86">
          <a:extLst>
            <a:ext uri="{FF2B5EF4-FFF2-40B4-BE49-F238E27FC236}">
              <a16:creationId xmlns:a16="http://schemas.microsoft.com/office/drawing/2014/main" id="{491AAB77-BD32-4486-B106-A883AA9045C9}"/>
            </a:ext>
          </a:extLst>
        </xdr:cNvPr>
        <xdr:cNvSpPr/>
      </xdr:nvSpPr>
      <xdr:spPr>
        <a:xfrm>
          <a:off x="2926080" y="621365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27486</xdr:rowOff>
    </xdr:from>
    <xdr:to>
      <xdr:col>19</xdr:col>
      <xdr:colOff>136525</xdr:colOff>
      <xdr:row>32</xdr:row>
      <xdr:rowOff>61414</xdr:rowOff>
    </xdr:to>
    <xdr:cxnSp macro="">
      <xdr:nvCxnSpPr>
        <xdr:cNvPr id="88" name="直線コネクタ 87">
          <a:extLst>
            <a:ext uri="{FF2B5EF4-FFF2-40B4-BE49-F238E27FC236}">
              <a16:creationId xmlns:a16="http://schemas.microsoft.com/office/drawing/2014/main" id="{4F969B8B-6639-4C1E-9671-C2C10463C507}"/>
            </a:ext>
          </a:extLst>
        </xdr:cNvPr>
        <xdr:cNvCxnSpPr/>
      </xdr:nvCxnSpPr>
      <xdr:spPr>
        <a:xfrm>
          <a:off x="2971165" y="6264456"/>
          <a:ext cx="685800" cy="3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108041</xdr:rowOff>
    </xdr:from>
    <xdr:to>
      <xdr:col>11</xdr:col>
      <xdr:colOff>187325</xdr:colOff>
      <xdr:row>32</xdr:row>
      <xdr:rowOff>38191</xdr:rowOff>
    </xdr:to>
    <xdr:sp macro="" textlink="">
      <xdr:nvSpPr>
        <xdr:cNvPr id="89" name="楕円 88">
          <a:extLst>
            <a:ext uri="{FF2B5EF4-FFF2-40B4-BE49-F238E27FC236}">
              <a16:creationId xmlns:a16="http://schemas.microsoft.com/office/drawing/2014/main" id="{CD677E70-541B-4EFF-B3E7-83A9E8C7F3FE}"/>
            </a:ext>
          </a:extLst>
        </xdr:cNvPr>
        <xdr:cNvSpPr/>
      </xdr:nvSpPr>
      <xdr:spPr>
        <a:xfrm>
          <a:off x="2240280" y="617356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158841</xdr:rowOff>
    </xdr:from>
    <xdr:to>
      <xdr:col>15</xdr:col>
      <xdr:colOff>136525</xdr:colOff>
      <xdr:row>32</xdr:row>
      <xdr:rowOff>27486</xdr:rowOff>
    </xdr:to>
    <xdr:cxnSp macro="">
      <xdr:nvCxnSpPr>
        <xdr:cNvPr id="90" name="直線コネクタ 89">
          <a:extLst>
            <a:ext uri="{FF2B5EF4-FFF2-40B4-BE49-F238E27FC236}">
              <a16:creationId xmlns:a16="http://schemas.microsoft.com/office/drawing/2014/main" id="{570D7CEF-780F-42A8-9414-CE77E4D3B96E}"/>
            </a:ext>
          </a:extLst>
        </xdr:cNvPr>
        <xdr:cNvCxnSpPr/>
      </xdr:nvCxnSpPr>
      <xdr:spPr>
        <a:xfrm>
          <a:off x="2285365" y="6228171"/>
          <a:ext cx="685800" cy="3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71029</xdr:rowOff>
    </xdr:from>
    <xdr:to>
      <xdr:col>7</xdr:col>
      <xdr:colOff>187325</xdr:colOff>
      <xdr:row>32</xdr:row>
      <xdr:rowOff>1179</xdr:rowOff>
    </xdr:to>
    <xdr:sp macro="" textlink="">
      <xdr:nvSpPr>
        <xdr:cNvPr id="91" name="楕円 90">
          <a:extLst>
            <a:ext uri="{FF2B5EF4-FFF2-40B4-BE49-F238E27FC236}">
              <a16:creationId xmlns:a16="http://schemas.microsoft.com/office/drawing/2014/main" id="{52577D4E-47B9-42AE-8F4A-2B3E9F1D31C1}"/>
            </a:ext>
          </a:extLst>
        </xdr:cNvPr>
        <xdr:cNvSpPr/>
      </xdr:nvSpPr>
      <xdr:spPr>
        <a:xfrm>
          <a:off x="1554480" y="613654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121829</xdr:rowOff>
    </xdr:from>
    <xdr:to>
      <xdr:col>11</xdr:col>
      <xdr:colOff>136525</xdr:colOff>
      <xdr:row>31</xdr:row>
      <xdr:rowOff>158841</xdr:rowOff>
    </xdr:to>
    <xdr:cxnSp macro="">
      <xdr:nvCxnSpPr>
        <xdr:cNvPr id="92" name="直線コネクタ 91">
          <a:extLst>
            <a:ext uri="{FF2B5EF4-FFF2-40B4-BE49-F238E27FC236}">
              <a16:creationId xmlns:a16="http://schemas.microsoft.com/office/drawing/2014/main" id="{B888334F-07D5-4C5D-943C-55C7013313CD}"/>
            </a:ext>
          </a:extLst>
        </xdr:cNvPr>
        <xdr:cNvCxnSpPr/>
      </xdr:nvCxnSpPr>
      <xdr:spPr>
        <a:xfrm>
          <a:off x="1599565" y="6191159"/>
          <a:ext cx="6858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0193C483-283B-4FBD-A803-C318B2071FD2}"/>
            </a:ext>
          </a:extLst>
        </xdr:cNvPr>
        <xdr:cNvSpPr txBox="1"/>
      </xdr:nvSpPr>
      <xdr:spPr>
        <a:xfrm>
          <a:off x="3464569"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8F5D41AC-C7A4-46B5-BCEF-1A674507CF08}"/>
            </a:ext>
          </a:extLst>
        </xdr:cNvPr>
        <xdr:cNvSpPr txBox="1"/>
      </xdr:nvSpPr>
      <xdr:spPr>
        <a:xfrm>
          <a:off x="2793374" y="56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B4BD56C5-F78B-4AB1-8E2C-8A143FF7C593}"/>
            </a:ext>
          </a:extLst>
        </xdr:cNvPr>
        <xdr:cNvSpPr txBox="1"/>
      </xdr:nvSpPr>
      <xdr:spPr>
        <a:xfrm>
          <a:off x="2107574" y="562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CCC40C4C-E1BB-4988-980A-93334DEBF2A6}"/>
            </a:ext>
          </a:extLst>
        </xdr:cNvPr>
        <xdr:cNvSpPr txBox="1"/>
      </xdr:nvSpPr>
      <xdr:spPr>
        <a:xfrm>
          <a:off x="1421774" y="5638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103341</xdr:rowOff>
    </xdr:from>
    <xdr:ext cx="405111" cy="259045"/>
    <xdr:sp macro="" textlink="">
      <xdr:nvSpPr>
        <xdr:cNvPr id="97" name="n_1mainValue有形固定資産減価償却率">
          <a:extLst>
            <a:ext uri="{FF2B5EF4-FFF2-40B4-BE49-F238E27FC236}">
              <a16:creationId xmlns:a16="http://schemas.microsoft.com/office/drawing/2014/main" id="{6CED4197-0517-4DA3-8BBD-E903E3C87616}"/>
            </a:ext>
          </a:extLst>
        </xdr:cNvPr>
        <xdr:cNvSpPr txBox="1"/>
      </xdr:nvSpPr>
      <xdr:spPr>
        <a:xfrm>
          <a:off x="3464569" y="634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69413</xdr:rowOff>
    </xdr:from>
    <xdr:ext cx="405111" cy="259045"/>
    <xdr:sp macro="" textlink="">
      <xdr:nvSpPr>
        <xdr:cNvPr id="98" name="n_2mainValue有形固定資産減価償却率">
          <a:extLst>
            <a:ext uri="{FF2B5EF4-FFF2-40B4-BE49-F238E27FC236}">
              <a16:creationId xmlns:a16="http://schemas.microsoft.com/office/drawing/2014/main" id="{A2F92D62-A61D-468E-A1F9-D8C108324442}"/>
            </a:ext>
          </a:extLst>
        </xdr:cNvPr>
        <xdr:cNvSpPr txBox="1"/>
      </xdr:nvSpPr>
      <xdr:spPr>
        <a:xfrm>
          <a:off x="2793374" y="6306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29318</xdr:rowOff>
    </xdr:from>
    <xdr:ext cx="405111" cy="259045"/>
    <xdr:sp macro="" textlink="">
      <xdr:nvSpPr>
        <xdr:cNvPr id="99" name="n_3mainValue有形固定資産減価償却率">
          <a:extLst>
            <a:ext uri="{FF2B5EF4-FFF2-40B4-BE49-F238E27FC236}">
              <a16:creationId xmlns:a16="http://schemas.microsoft.com/office/drawing/2014/main" id="{8FB9EBD7-408F-40EB-AD2C-4FA8FADDCBD2}"/>
            </a:ext>
          </a:extLst>
        </xdr:cNvPr>
        <xdr:cNvSpPr txBox="1"/>
      </xdr:nvSpPr>
      <xdr:spPr>
        <a:xfrm>
          <a:off x="2107574" y="62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163756</xdr:rowOff>
    </xdr:from>
    <xdr:ext cx="405111" cy="259045"/>
    <xdr:sp macro="" textlink="">
      <xdr:nvSpPr>
        <xdr:cNvPr id="100" name="n_4mainValue有形固定資産減価償却率">
          <a:extLst>
            <a:ext uri="{FF2B5EF4-FFF2-40B4-BE49-F238E27FC236}">
              <a16:creationId xmlns:a16="http://schemas.microsoft.com/office/drawing/2014/main" id="{847D24E2-5F2B-40E5-842B-572F8DD619A1}"/>
            </a:ext>
          </a:extLst>
        </xdr:cNvPr>
        <xdr:cNvSpPr txBox="1"/>
      </xdr:nvSpPr>
      <xdr:spPr>
        <a:xfrm>
          <a:off x="1421774" y="6233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E49FDBA-BC43-4F31-B63A-D4F5539E8997}"/>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B028F1E-A244-4493-AD4D-8D24B2D5644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D9E9DE7-C12C-42F6-B09F-37961273860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35D8657-24F1-4660-9958-790826DB6DF0}"/>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AF3B898-0F6C-4764-9533-8A569A4E27D1}"/>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3DE466D-18A3-40DB-892B-2710EDA1356A}"/>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FDBF319-D248-4B3A-917A-0C8C62E8C42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171C6D0-6224-468E-A58D-E860AE52548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9E3D5A6-A22C-4099-A4F1-3A817EC35FBD}"/>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7FEE1F7F-5A57-413C-93FC-11E861E122FC}"/>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93CF9BB-465E-40FB-B768-2A8CA32AB8C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E84E4A3-0A7A-4750-8627-71E622F675C9}"/>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E32EB542-88F5-406E-A8CC-971B8D4520C2}"/>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baseline="0">
              <a:solidFill>
                <a:sysClr val="windowText" lastClr="000000"/>
              </a:solidFill>
              <a:effectLst/>
              <a:latin typeface="+mn-lt"/>
              <a:ea typeface="+mn-ea"/>
              <a:cs typeface="+mn-cs"/>
            </a:rPr>
            <a:t>　</a:t>
          </a:r>
          <a:r>
            <a:rPr lang="ja-JP" altLang="en-US" sz="1100" b="0" i="0" u="none" strike="noStrike" baseline="0">
              <a:solidFill>
                <a:sysClr val="windowText" lastClr="000000"/>
              </a:solidFill>
              <a:latin typeface="+mn-lt"/>
              <a:ea typeface="+mn-ea"/>
              <a:cs typeface="+mn-cs"/>
            </a:rPr>
            <a:t>債務償還比率が類似団体平均を上回っている状況にあり、主な要因としては矢巾スマートＩＣ周辺及び岩手医科大学附属病院周辺の道路改修事業や町中心部の踏切更新事業に係る地方債残高の増加が挙げられる。</a:t>
          </a:r>
          <a:endParaRPr kumimoji="1" lang="en-US" altLang="ja-JP" sz="1100">
            <a:solidFill>
              <a:sysClr val="windowText" lastClr="000000"/>
            </a:solidFill>
            <a:effectLst/>
            <a:latin typeface="+mn-lt"/>
            <a:ea typeface="+mn-ea"/>
            <a:cs typeface="+mn-cs"/>
          </a:endParaRPr>
        </a:p>
        <a:p>
          <a:r>
            <a:rPr kumimoji="1" lang="ja-JP" altLang="ja-JP" sz="1100">
              <a:solidFill>
                <a:schemeClr val="dk1"/>
              </a:solidFill>
              <a:effectLst/>
              <a:latin typeface="+mn-lt"/>
              <a:ea typeface="+mn-ea"/>
              <a:cs typeface="+mn-cs"/>
            </a:rPr>
            <a:t>　令和４年度は一時的に上昇したが、投資的事業の抑制により比率は減少傾向であり、引き続き指標の改善に努めていく。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91FBD8E7-E93E-485E-BF1A-20021BE85F7B}"/>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FC140783-1B6E-48C5-9311-3CBE3C639CF7}"/>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51456E28-F539-418A-8F90-40EC11F3C5CD}"/>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73D29D4-CD3C-4D94-98DC-0B9CCE2BDD9A}"/>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EB04387-988E-435B-B66D-2F615269605E}"/>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8AEB34D6-32A2-4F0E-B012-6FF7AB3770B2}"/>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66909B32-CF2A-405A-AD37-14037B017161}"/>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A0333BC-0AE9-4CB0-9621-897F53B2FE78}"/>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EC61A5CF-4B85-40D3-A915-3FD11F6B1313}"/>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FE1BBC6D-79D6-4CB2-9B18-E2948DF2E7B8}"/>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BCC3C2A3-7594-450E-BB52-A4F7F58D3E2B}"/>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76A14DF4-933E-43E9-8CC2-9BA4322C66BC}"/>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87B3FD8-A081-4D80-B210-242855627FD6}"/>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AF2AEC5A-A317-447E-B5A6-8B6453D4F38D}"/>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70515C9A-7288-4007-AACE-162E32BED3C9}"/>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61832FF5-B19C-4052-B763-74F24FC88338}"/>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AC3BE41A-C69C-427C-B5C3-5D97FF55311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5AA64409-83B7-47F3-B562-5670A409087B}"/>
            </a:ext>
          </a:extLst>
        </xdr:cNvPr>
        <xdr:cNvCxnSpPr/>
      </xdr:nvCxnSpPr>
      <xdr:spPr>
        <a:xfrm flipV="1">
          <a:off x="13313410" y="5240473"/>
          <a:ext cx="1269" cy="1454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33CDECC5-F05F-48CF-A285-4D4DF034D5D7}"/>
            </a:ext>
          </a:extLst>
        </xdr:cNvPr>
        <xdr:cNvSpPr txBox="1"/>
      </xdr:nvSpPr>
      <xdr:spPr>
        <a:xfrm>
          <a:off x="13369925" y="66990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7FC23638-C236-4FCC-9DF4-4E2E3D9D59DF}"/>
            </a:ext>
          </a:extLst>
        </xdr:cNvPr>
        <xdr:cNvCxnSpPr/>
      </xdr:nvCxnSpPr>
      <xdr:spPr>
        <a:xfrm>
          <a:off x="13251180" y="669518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F7A1347A-2ACF-48D2-951F-ECD771EF9732}"/>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720DC524-965F-498D-893B-0C5B12E15917}"/>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7E2B4518-C6C7-4C08-8B46-CEC37318E8E1}"/>
            </a:ext>
          </a:extLst>
        </xdr:cNvPr>
        <xdr:cNvSpPr txBox="1"/>
      </xdr:nvSpPr>
      <xdr:spPr>
        <a:xfrm>
          <a:off x="13369925" y="5497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E73C4018-64ED-42DD-9896-95345FAB9F03}"/>
            </a:ext>
          </a:extLst>
        </xdr:cNvPr>
        <xdr:cNvSpPr/>
      </xdr:nvSpPr>
      <xdr:spPr>
        <a:xfrm>
          <a:off x="13289280" y="5649704"/>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D734EDBD-1B53-4110-81A9-C1EE15253EB5}"/>
            </a:ext>
          </a:extLst>
        </xdr:cNvPr>
        <xdr:cNvSpPr/>
      </xdr:nvSpPr>
      <xdr:spPr>
        <a:xfrm>
          <a:off x="12629515" y="5645477"/>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9BB660AC-49FF-482C-BB63-E96F919DAC56}"/>
            </a:ext>
          </a:extLst>
        </xdr:cNvPr>
        <xdr:cNvSpPr/>
      </xdr:nvSpPr>
      <xdr:spPr>
        <a:xfrm>
          <a:off x="11943715" y="564969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30D06F67-A10A-4475-B581-651A40991418}"/>
            </a:ext>
          </a:extLst>
        </xdr:cNvPr>
        <xdr:cNvSpPr/>
      </xdr:nvSpPr>
      <xdr:spPr>
        <a:xfrm>
          <a:off x="11257915" y="56069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AE6F9FEB-0486-4B81-8577-715EED9CABD6}"/>
            </a:ext>
          </a:extLst>
        </xdr:cNvPr>
        <xdr:cNvSpPr/>
      </xdr:nvSpPr>
      <xdr:spPr>
        <a:xfrm>
          <a:off x="10572115" y="5762891"/>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750E03A-FAFD-4679-8338-7384D09759CC}"/>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709C630-F49C-4F6D-8190-09C070747D0F}"/>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D2669D8-4615-445F-A560-ABE2F27426F8}"/>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B0ACB8C-821E-44C4-A065-1A89337FD468}"/>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671115D-41E4-4264-BD77-80D4BA4DB0A1}"/>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47619</xdr:rowOff>
    </xdr:from>
    <xdr:to>
      <xdr:col>76</xdr:col>
      <xdr:colOff>73025</xdr:colOff>
      <xdr:row>29</xdr:row>
      <xdr:rowOff>149219</xdr:rowOff>
    </xdr:to>
    <xdr:sp macro="" textlink="">
      <xdr:nvSpPr>
        <xdr:cNvPr id="147" name="楕円 146">
          <a:extLst>
            <a:ext uri="{FF2B5EF4-FFF2-40B4-BE49-F238E27FC236}">
              <a16:creationId xmlns:a16="http://schemas.microsoft.com/office/drawing/2014/main" id="{08F79209-1229-437F-A7A5-2EF3FBD80A70}"/>
            </a:ext>
          </a:extLst>
        </xdr:cNvPr>
        <xdr:cNvSpPr/>
      </xdr:nvSpPr>
      <xdr:spPr>
        <a:xfrm>
          <a:off x="13289280" y="5774049"/>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26046</xdr:rowOff>
    </xdr:from>
    <xdr:ext cx="469744" cy="259045"/>
    <xdr:sp macro="" textlink="">
      <xdr:nvSpPr>
        <xdr:cNvPr id="148" name="債務償還比率該当値テキスト">
          <a:extLst>
            <a:ext uri="{FF2B5EF4-FFF2-40B4-BE49-F238E27FC236}">
              <a16:creationId xmlns:a16="http://schemas.microsoft.com/office/drawing/2014/main" id="{A252D2B8-A48C-4805-93CE-917992BC34EB}"/>
            </a:ext>
          </a:extLst>
        </xdr:cNvPr>
        <xdr:cNvSpPr txBox="1"/>
      </xdr:nvSpPr>
      <xdr:spPr>
        <a:xfrm>
          <a:off x="13369925" y="574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128633</xdr:rowOff>
    </xdr:from>
    <xdr:to>
      <xdr:col>72</xdr:col>
      <xdr:colOff>123825</xdr:colOff>
      <xdr:row>30</xdr:row>
      <xdr:rowOff>58783</xdr:rowOff>
    </xdr:to>
    <xdr:sp macro="" textlink="">
      <xdr:nvSpPr>
        <xdr:cNvPr id="149" name="楕円 148">
          <a:extLst>
            <a:ext uri="{FF2B5EF4-FFF2-40B4-BE49-F238E27FC236}">
              <a16:creationId xmlns:a16="http://schemas.microsoft.com/office/drawing/2014/main" id="{18837830-9CEB-4B2B-BCFF-91265A21341B}"/>
            </a:ext>
          </a:extLst>
        </xdr:cNvPr>
        <xdr:cNvSpPr/>
      </xdr:nvSpPr>
      <xdr:spPr>
        <a:xfrm>
          <a:off x="12629515" y="585696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98419</xdr:rowOff>
    </xdr:from>
    <xdr:to>
      <xdr:col>76</xdr:col>
      <xdr:colOff>22225</xdr:colOff>
      <xdr:row>30</xdr:row>
      <xdr:rowOff>7983</xdr:rowOff>
    </xdr:to>
    <xdr:cxnSp macro="">
      <xdr:nvCxnSpPr>
        <xdr:cNvPr id="150" name="直線コネクタ 149">
          <a:extLst>
            <a:ext uri="{FF2B5EF4-FFF2-40B4-BE49-F238E27FC236}">
              <a16:creationId xmlns:a16="http://schemas.microsoft.com/office/drawing/2014/main" id="{00EA7327-6EAB-4B28-9159-FE77B61670D5}"/>
            </a:ext>
          </a:extLst>
        </xdr:cNvPr>
        <xdr:cNvCxnSpPr/>
      </xdr:nvCxnSpPr>
      <xdr:spPr>
        <a:xfrm flipV="1">
          <a:off x="12684125" y="5819134"/>
          <a:ext cx="631190" cy="8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46319</xdr:rowOff>
    </xdr:from>
    <xdr:to>
      <xdr:col>68</xdr:col>
      <xdr:colOff>123825</xdr:colOff>
      <xdr:row>30</xdr:row>
      <xdr:rowOff>147919</xdr:rowOff>
    </xdr:to>
    <xdr:sp macro="" textlink="">
      <xdr:nvSpPr>
        <xdr:cNvPr id="151" name="楕円 150">
          <a:extLst>
            <a:ext uri="{FF2B5EF4-FFF2-40B4-BE49-F238E27FC236}">
              <a16:creationId xmlns:a16="http://schemas.microsoft.com/office/drawing/2014/main" id="{7451295A-EE5A-4153-8633-C30B27366D05}"/>
            </a:ext>
          </a:extLst>
        </xdr:cNvPr>
        <xdr:cNvSpPr/>
      </xdr:nvSpPr>
      <xdr:spPr>
        <a:xfrm>
          <a:off x="11943715" y="5944199"/>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7983</xdr:rowOff>
    </xdr:from>
    <xdr:to>
      <xdr:col>72</xdr:col>
      <xdr:colOff>73025</xdr:colOff>
      <xdr:row>30</xdr:row>
      <xdr:rowOff>97119</xdr:rowOff>
    </xdr:to>
    <xdr:cxnSp macro="">
      <xdr:nvCxnSpPr>
        <xdr:cNvPr id="152" name="直線コネクタ 151">
          <a:extLst>
            <a:ext uri="{FF2B5EF4-FFF2-40B4-BE49-F238E27FC236}">
              <a16:creationId xmlns:a16="http://schemas.microsoft.com/office/drawing/2014/main" id="{104EA5EA-AC5E-4A3F-B740-23D0C4642954}"/>
            </a:ext>
          </a:extLst>
        </xdr:cNvPr>
        <xdr:cNvCxnSpPr/>
      </xdr:nvCxnSpPr>
      <xdr:spPr>
        <a:xfrm flipV="1">
          <a:off x="11998325" y="5905863"/>
          <a:ext cx="685800" cy="8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167803</xdr:rowOff>
    </xdr:from>
    <xdr:to>
      <xdr:col>64</xdr:col>
      <xdr:colOff>123825</xdr:colOff>
      <xdr:row>30</xdr:row>
      <xdr:rowOff>97953</xdr:rowOff>
    </xdr:to>
    <xdr:sp macro="" textlink="">
      <xdr:nvSpPr>
        <xdr:cNvPr id="153" name="楕円 152">
          <a:extLst>
            <a:ext uri="{FF2B5EF4-FFF2-40B4-BE49-F238E27FC236}">
              <a16:creationId xmlns:a16="http://schemas.microsoft.com/office/drawing/2014/main" id="{07922560-B71E-4F77-99A7-DB39A226481A}"/>
            </a:ext>
          </a:extLst>
        </xdr:cNvPr>
        <xdr:cNvSpPr/>
      </xdr:nvSpPr>
      <xdr:spPr>
        <a:xfrm>
          <a:off x="11257915" y="589613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47153</xdr:rowOff>
    </xdr:from>
    <xdr:to>
      <xdr:col>68</xdr:col>
      <xdr:colOff>73025</xdr:colOff>
      <xdr:row>30</xdr:row>
      <xdr:rowOff>97119</xdr:rowOff>
    </xdr:to>
    <xdr:cxnSp macro="">
      <xdr:nvCxnSpPr>
        <xdr:cNvPr id="154" name="直線コネクタ 153">
          <a:extLst>
            <a:ext uri="{FF2B5EF4-FFF2-40B4-BE49-F238E27FC236}">
              <a16:creationId xmlns:a16="http://schemas.microsoft.com/office/drawing/2014/main" id="{6431A5C7-196B-446D-9CB8-15F47ECE4B57}"/>
            </a:ext>
          </a:extLst>
        </xdr:cNvPr>
        <xdr:cNvCxnSpPr/>
      </xdr:nvCxnSpPr>
      <xdr:spPr>
        <a:xfrm>
          <a:off x="11312525" y="5945033"/>
          <a:ext cx="685800" cy="4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144641</xdr:rowOff>
    </xdr:from>
    <xdr:to>
      <xdr:col>60</xdr:col>
      <xdr:colOff>123825</xdr:colOff>
      <xdr:row>32</xdr:row>
      <xdr:rowOff>74791</xdr:rowOff>
    </xdr:to>
    <xdr:sp macro="" textlink="">
      <xdr:nvSpPr>
        <xdr:cNvPr id="155" name="楕円 154">
          <a:extLst>
            <a:ext uri="{FF2B5EF4-FFF2-40B4-BE49-F238E27FC236}">
              <a16:creationId xmlns:a16="http://schemas.microsoft.com/office/drawing/2014/main" id="{194F83DE-3A3E-4891-AF98-DC9F012384FD}"/>
            </a:ext>
          </a:extLst>
        </xdr:cNvPr>
        <xdr:cNvSpPr/>
      </xdr:nvSpPr>
      <xdr:spPr>
        <a:xfrm>
          <a:off x="10572115" y="621016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47153</xdr:rowOff>
    </xdr:from>
    <xdr:to>
      <xdr:col>64</xdr:col>
      <xdr:colOff>73025</xdr:colOff>
      <xdr:row>32</xdr:row>
      <xdr:rowOff>23991</xdr:rowOff>
    </xdr:to>
    <xdr:cxnSp macro="">
      <xdr:nvCxnSpPr>
        <xdr:cNvPr id="156" name="直線コネクタ 155">
          <a:extLst>
            <a:ext uri="{FF2B5EF4-FFF2-40B4-BE49-F238E27FC236}">
              <a16:creationId xmlns:a16="http://schemas.microsoft.com/office/drawing/2014/main" id="{AFC875E6-7BB0-422F-94DA-A18504EC6EDA}"/>
            </a:ext>
          </a:extLst>
        </xdr:cNvPr>
        <xdr:cNvCxnSpPr/>
      </xdr:nvCxnSpPr>
      <xdr:spPr>
        <a:xfrm flipV="1">
          <a:off x="10626725" y="5945033"/>
          <a:ext cx="685800" cy="31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581A6E02-8DCC-4A4D-9E40-EEBCF89EE19C}"/>
            </a:ext>
          </a:extLst>
        </xdr:cNvPr>
        <xdr:cNvSpPr txBox="1"/>
      </xdr:nvSpPr>
      <xdr:spPr>
        <a:xfrm>
          <a:off x="12459412" y="54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F25B8B7C-D41E-42EC-B3AB-9098DFF86EE5}"/>
            </a:ext>
          </a:extLst>
        </xdr:cNvPr>
        <xdr:cNvSpPr txBox="1"/>
      </xdr:nvSpPr>
      <xdr:spPr>
        <a:xfrm>
          <a:off x="11780597" y="543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38148724-282B-4C70-8C6A-36256F5FECFC}"/>
            </a:ext>
          </a:extLst>
        </xdr:cNvPr>
        <xdr:cNvSpPr txBox="1"/>
      </xdr:nvSpPr>
      <xdr:spPr>
        <a:xfrm>
          <a:off x="11094797" y="538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B97A11D7-DB0C-416B-9607-262DDA9BB217}"/>
            </a:ext>
          </a:extLst>
        </xdr:cNvPr>
        <xdr:cNvSpPr txBox="1"/>
      </xdr:nvSpPr>
      <xdr:spPr>
        <a:xfrm>
          <a:off x="10408997" y="554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49910</xdr:rowOff>
    </xdr:from>
    <xdr:ext cx="469744" cy="259045"/>
    <xdr:sp macro="" textlink="">
      <xdr:nvSpPr>
        <xdr:cNvPr id="161" name="n_1mainValue債務償還比率">
          <a:extLst>
            <a:ext uri="{FF2B5EF4-FFF2-40B4-BE49-F238E27FC236}">
              <a16:creationId xmlns:a16="http://schemas.microsoft.com/office/drawing/2014/main" id="{330F87B7-9B8A-419E-91CB-F384668F1467}"/>
            </a:ext>
          </a:extLst>
        </xdr:cNvPr>
        <xdr:cNvSpPr txBox="1"/>
      </xdr:nvSpPr>
      <xdr:spPr>
        <a:xfrm>
          <a:off x="12459412" y="594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139046</xdr:rowOff>
    </xdr:from>
    <xdr:ext cx="469744" cy="259045"/>
    <xdr:sp macro="" textlink="">
      <xdr:nvSpPr>
        <xdr:cNvPr id="162" name="n_2mainValue債務償還比率">
          <a:extLst>
            <a:ext uri="{FF2B5EF4-FFF2-40B4-BE49-F238E27FC236}">
              <a16:creationId xmlns:a16="http://schemas.microsoft.com/office/drawing/2014/main" id="{67DEB011-CEC0-4ECC-8446-A00C8A31E279}"/>
            </a:ext>
          </a:extLst>
        </xdr:cNvPr>
        <xdr:cNvSpPr txBox="1"/>
      </xdr:nvSpPr>
      <xdr:spPr>
        <a:xfrm>
          <a:off x="11780597" y="603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89080</xdr:rowOff>
    </xdr:from>
    <xdr:ext cx="469744" cy="259045"/>
    <xdr:sp macro="" textlink="">
      <xdr:nvSpPr>
        <xdr:cNvPr id="163" name="n_3mainValue債務償還比率">
          <a:extLst>
            <a:ext uri="{FF2B5EF4-FFF2-40B4-BE49-F238E27FC236}">
              <a16:creationId xmlns:a16="http://schemas.microsoft.com/office/drawing/2014/main" id="{A789ACA1-368E-4EA9-8BA4-63C995B54276}"/>
            </a:ext>
          </a:extLst>
        </xdr:cNvPr>
        <xdr:cNvSpPr txBox="1"/>
      </xdr:nvSpPr>
      <xdr:spPr>
        <a:xfrm>
          <a:off x="11094797" y="5988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65918</xdr:rowOff>
    </xdr:from>
    <xdr:ext cx="469744" cy="259045"/>
    <xdr:sp macro="" textlink="">
      <xdr:nvSpPr>
        <xdr:cNvPr id="164" name="n_4mainValue債務償還比率">
          <a:extLst>
            <a:ext uri="{FF2B5EF4-FFF2-40B4-BE49-F238E27FC236}">
              <a16:creationId xmlns:a16="http://schemas.microsoft.com/office/drawing/2014/main" id="{507CFE93-587B-4BC3-BF23-FB29DC7D6022}"/>
            </a:ext>
          </a:extLst>
        </xdr:cNvPr>
        <xdr:cNvSpPr txBox="1"/>
      </xdr:nvSpPr>
      <xdr:spPr>
        <a:xfrm>
          <a:off x="10408997" y="630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2F2A9CCA-38AD-412F-ACCB-4076ECF23EA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5F1571C-FA18-4378-9B09-61B72A699C1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39701AA-4C32-4D10-9FED-A263A488D78C}"/>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D6289DF-04F4-4949-8793-5861B3ED7ED8}"/>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A7073A9-F437-4221-B64F-AF20EBC4649F}"/>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F25FC70-4DAF-4213-9C2A-05029E5CA09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9B7235-27D4-40C1-B328-A6AB408D456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9269E3-B03C-4627-8D65-0CC593B08E0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7ABCDC-8C83-4E68-9624-9C729F5D69C9}"/>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19F7B9-A748-4354-ACED-E7A2AC9D61E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F11828-92E8-4A5B-8F9A-25EF0E05A71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2447B0-4790-4055-A3C5-CAD1EDE2312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FC6BAF-19FC-494B-85B2-1CA522AB300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A8D6DC-1147-4C6A-A230-90B9518B62C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96D367-C042-4F79-A056-8A1B8DD0C0B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0A123F-428A-49DA-B8E2-12A119CAA77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26,160
26,056
67.32
13,595,932
12,963,262
480,486
7,244,828
9,707,275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DCC47E-FA63-4EB6-8E48-00CD51A3F60A}"/>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F9D1B8-8990-4B78-8189-318BDCBC8A9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1BF016-9091-4280-AF14-0A4BB159C55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15.3
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3959F34-1995-4BA7-AA75-2F83080F28F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CDAB19D-4EA1-4EB1-8C86-FC09E975A3E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7D8DB43-7EDF-4859-B19A-ABC2F9702108}"/>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A58A98-3DE6-4E6E-B075-847ACC47CA0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66286B7-FDEC-4DB4-89FE-1EB459FF5DA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C24C36-D756-4D0C-B881-7BCBA3C4E99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46F023-3F50-412B-AAB6-665636C0137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69CCE4-6055-42F3-8661-7FF3D3000D8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7CDAC6F-9C98-4715-9FA8-7F15A4E69A8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A38C8F-C734-45A7-BC04-7F44B2D8E7B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E308E5-92E4-4541-94A2-9C1C02658DC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88B913-9A32-4506-A79A-2C2C9F191EA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F467E10-0F94-4AD7-B60F-7E917759899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118DA6-F7B1-4F2D-9DE3-5B26A08269D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85886A-1E10-405C-B6B4-EC001571090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18F6C52-863E-4C5A-9320-55AD94CECA5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29506BE-C926-440D-A1DE-C3969E7556E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1E24E1-37CA-43A7-84D3-2B4CF767CFC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10504F-3767-4445-B4B5-0E455E35B67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5175FA0-76DB-446C-B90F-AD93DB84B2E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72D414-B75A-468A-9E1E-5E6ED5EF952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ABDC0D-F992-4017-933B-CE1F19FDE3F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617C183-A999-4B64-BD6F-2109B4759EB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67128C5-ECDD-431F-9BF5-5367CE65EA5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62AEBC-4146-49C2-AAB3-08A493AB977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9228E9-9430-48B9-8754-C9C6D3F93FF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90FBE5-E107-4EF9-8D4C-6420FE17DED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D8386A4-31FE-4C64-A229-053CDEA4D6E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8FBEB6C-0214-4F88-ABC6-22342251CC7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D9CD081-B694-460D-B0AB-BDCB9B727F5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A85ADE1-CE1D-4D08-8656-1573FFA3F77D}"/>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C87C871-0702-4F56-B627-6D426614F5A3}"/>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BC5D4B6-FE49-4C33-9E94-635570264E5D}"/>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CE41674-043D-44EE-9C91-26FE254B5DA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B6E5FEC-2C59-4A71-98C8-8B6AFD9D893A}"/>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D80CD68-896C-4219-A0C0-1550A81B87CD}"/>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E49367C-760B-48BA-A318-1FCFEB216254}"/>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3A6F6A8-F77A-4AD2-8EAE-C2B7505BB76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5F4D231-640E-45FB-B2C0-EA7E131109C6}"/>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A2F55D2-9449-4E0C-969C-9C1983AAEBA1}"/>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3D13F7B2-2C61-47F9-AD91-E6B5AF9F7888}"/>
            </a:ext>
          </a:extLst>
        </xdr:cNvPr>
        <xdr:cNvCxnSpPr/>
      </xdr:nvCxnSpPr>
      <xdr:spPr>
        <a:xfrm flipV="1">
          <a:off x="4173855" y="5714238"/>
          <a:ext cx="0" cy="1363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FEEEA5EA-5CBD-4D48-BC99-CB7EE28781D4}"/>
            </a:ext>
          </a:extLst>
        </xdr:cNvPr>
        <xdr:cNvSpPr txBox="1"/>
      </xdr:nvSpPr>
      <xdr:spPr>
        <a:xfrm>
          <a:off x="4212590" y="7083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4F76A7E-979A-4D64-94D8-6EDF250C7266}"/>
            </a:ext>
          </a:extLst>
        </xdr:cNvPr>
        <xdr:cNvCxnSpPr/>
      </xdr:nvCxnSpPr>
      <xdr:spPr>
        <a:xfrm>
          <a:off x="4112260" y="7077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2C4058AF-C7D7-4B37-A2D4-6E83F8CD0FAF}"/>
            </a:ext>
          </a:extLst>
        </xdr:cNvPr>
        <xdr:cNvSpPr txBox="1"/>
      </xdr:nvSpPr>
      <xdr:spPr>
        <a:xfrm>
          <a:off x="4212590" y="549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58379AF9-8FA1-4EC6-B9DF-0B75D9C853BF}"/>
            </a:ext>
          </a:extLst>
        </xdr:cNvPr>
        <xdr:cNvCxnSpPr/>
      </xdr:nvCxnSpPr>
      <xdr:spPr>
        <a:xfrm>
          <a:off x="4112260" y="571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9666F962-B081-4DBA-98FF-42E86A5DCB70}"/>
            </a:ext>
          </a:extLst>
        </xdr:cNvPr>
        <xdr:cNvSpPr txBox="1"/>
      </xdr:nvSpPr>
      <xdr:spPr>
        <a:xfrm>
          <a:off x="4212590" y="62391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9F21939-CEA6-483B-9C24-D3EBA234ED19}"/>
            </a:ext>
          </a:extLst>
        </xdr:cNvPr>
        <xdr:cNvSpPr/>
      </xdr:nvSpPr>
      <xdr:spPr>
        <a:xfrm>
          <a:off x="4131310" y="63915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5AAFE761-32D8-41FE-8103-0FBE96CA4C71}"/>
            </a:ext>
          </a:extLst>
        </xdr:cNvPr>
        <xdr:cNvSpPr/>
      </xdr:nvSpPr>
      <xdr:spPr>
        <a:xfrm>
          <a:off x="33883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F305CBAB-6A38-4DD3-8465-72B9E4541AD9}"/>
            </a:ext>
          </a:extLst>
        </xdr:cNvPr>
        <xdr:cNvSpPr/>
      </xdr:nvSpPr>
      <xdr:spPr>
        <a:xfrm>
          <a:off x="2571750" y="63279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682AA6C6-7509-430D-BF23-44BCCCDE965E}"/>
            </a:ext>
          </a:extLst>
        </xdr:cNvPr>
        <xdr:cNvSpPr/>
      </xdr:nvSpPr>
      <xdr:spPr>
        <a:xfrm>
          <a:off x="1774190" y="63088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3B33B9D2-4E9D-4AB3-A6D7-1BA00287304C}"/>
            </a:ext>
          </a:extLst>
        </xdr:cNvPr>
        <xdr:cNvSpPr/>
      </xdr:nvSpPr>
      <xdr:spPr>
        <a:xfrm>
          <a:off x="988060" y="63080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3DDB7F2-9B19-4893-A701-FF82E0B7DE1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B41912A-933B-478B-A6CE-3C59C60A022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74BBEE3-03A4-4DC2-A722-8D7A53630944}"/>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A4529F1-0F36-4195-945B-36D516B9AEB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BF6C4E-E374-43D4-8323-8005C600CA7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45974</xdr:rowOff>
    </xdr:from>
    <xdr:to>
      <xdr:col>24</xdr:col>
      <xdr:colOff>114300</xdr:colOff>
      <xdr:row>40</xdr:row>
      <xdr:rowOff>147574</xdr:rowOff>
    </xdr:to>
    <xdr:sp macro="" textlink="">
      <xdr:nvSpPr>
        <xdr:cNvPr id="71" name="楕円 70">
          <a:extLst>
            <a:ext uri="{FF2B5EF4-FFF2-40B4-BE49-F238E27FC236}">
              <a16:creationId xmlns:a16="http://schemas.microsoft.com/office/drawing/2014/main" id="{D88F00D4-9AFE-492A-92B7-A3D29A0208A7}"/>
            </a:ext>
          </a:extLst>
        </xdr:cNvPr>
        <xdr:cNvSpPr/>
      </xdr:nvSpPr>
      <xdr:spPr>
        <a:xfrm>
          <a:off x="4131310" y="69058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132351</xdr:rowOff>
    </xdr:from>
    <xdr:ext cx="405111" cy="259045"/>
    <xdr:sp macro="" textlink="">
      <xdr:nvSpPr>
        <xdr:cNvPr id="72" name="【道路】&#10;有形固定資産減価償却率該当値テキスト">
          <a:extLst>
            <a:ext uri="{FF2B5EF4-FFF2-40B4-BE49-F238E27FC236}">
              <a16:creationId xmlns:a16="http://schemas.microsoft.com/office/drawing/2014/main" id="{8599D16E-EB1A-423C-858C-BC35B19C50EA}"/>
            </a:ext>
          </a:extLst>
        </xdr:cNvPr>
        <xdr:cNvSpPr txBox="1"/>
      </xdr:nvSpPr>
      <xdr:spPr>
        <a:xfrm>
          <a:off x="4212590" y="682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82550</xdr:rowOff>
    </xdr:from>
    <xdr:to>
      <xdr:col>20</xdr:col>
      <xdr:colOff>38100</xdr:colOff>
      <xdr:row>42</xdr:row>
      <xdr:rowOff>12700</xdr:rowOff>
    </xdr:to>
    <xdr:sp macro="" textlink="">
      <xdr:nvSpPr>
        <xdr:cNvPr id="73" name="楕円 72">
          <a:extLst>
            <a:ext uri="{FF2B5EF4-FFF2-40B4-BE49-F238E27FC236}">
              <a16:creationId xmlns:a16="http://schemas.microsoft.com/office/drawing/2014/main" id="{B8439D2E-0675-452C-9D3A-BCD89C93DFDE}"/>
            </a:ext>
          </a:extLst>
        </xdr:cNvPr>
        <xdr:cNvSpPr/>
      </xdr:nvSpPr>
      <xdr:spPr>
        <a:xfrm>
          <a:off x="3388360" y="7113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96774</xdr:rowOff>
    </xdr:from>
    <xdr:to>
      <xdr:col>24</xdr:col>
      <xdr:colOff>63500</xdr:colOff>
      <xdr:row>41</xdr:row>
      <xdr:rowOff>133350</xdr:rowOff>
    </xdr:to>
    <xdr:cxnSp macro="">
      <xdr:nvCxnSpPr>
        <xdr:cNvPr id="74" name="直線コネクタ 73">
          <a:extLst>
            <a:ext uri="{FF2B5EF4-FFF2-40B4-BE49-F238E27FC236}">
              <a16:creationId xmlns:a16="http://schemas.microsoft.com/office/drawing/2014/main" id="{3C25AA2D-7983-42E8-918D-BBBFD1DE3C14}"/>
            </a:ext>
          </a:extLst>
        </xdr:cNvPr>
        <xdr:cNvCxnSpPr/>
      </xdr:nvCxnSpPr>
      <xdr:spPr>
        <a:xfrm flipV="1">
          <a:off x="3431540" y="6950964"/>
          <a:ext cx="742950" cy="20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80264</xdr:rowOff>
    </xdr:from>
    <xdr:to>
      <xdr:col>15</xdr:col>
      <xdr:colOff>101600</xdr:colOff>
      <xdr:row>42</xdr:row>
      <xdr:rowOff>10414</xdr:rowOff>
    </xdr:to>
    <xdr:sp macro="" textlink="">
      <xdr:nvSpPr>
        <xdr:cNvPr id="75" name="楕円 74">
          <a:extLst>
            <a:ext uri="{FF2B5EF4-FFF2-40B4-BE49-F238E27FC236}">
              <a16:creationId xmlns:a16="http://schemas.microsoft.com/office/drawing/2014/main" id="{A9747203-FE56-474F-A49D-2B0D162A9984}"/>
            </a:ext>
          </a:extLst>
        </xdr:cNvPr>
        <xdr:cNvSpPr/>
      </xdr:nvSpPr>
      <xdr:spPr>
        <a:xfrm>
          <a:off x="2571750" y="711161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131064</xdr:rowOff>
    </xdr:from>
    <xdr:to>
      <xdr:col>19</xdr:col>
      <xdr:colOff>177800</xdr:colOff>
      <xdr:row>41</xdr:row>
      <xdr:rowOff>133350</xdr:rowOff>
    </xdr:to>
    <xdr:cxnSp macro="">
      <xdr:nvCxnSpPr>
        <xdr:cNvPr id="76" name="直線コネクタ 75">
          <a:extLst>
            <a:ext uri="{FF2B5EF4-FFF2-40B4-BE49-F238E27FC236}">
              <a16:creationId xmlns:a16="http://schemas.microsoft.com/office/drawing/2014/main" id="{36ECE714-185A-43DE-9F03-C7BA77D4FB0C}"/>
            </a:ext>
          </a:extLst>
        </xdr:cNvPr>
        <xdr:cNvCxnSpPr/>
      </xdr:nvCxnSpPr>
      <xdr:spPr>
        <a:xfrm>
          <a:off x="2626360" y="716432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68834</xdr:rowOff>
    </xdr:from>
    <xdr:to>
      <xdr:col>10</xdr:col>
      <xdr:colOff>165100</xdr:colOff>
      <xdr:row>41</xdr:row>
      <xdr:rowOff>170434</xdr:rowOff>
    </xdr:to>
    <xdr:sp macro="" textlink="">
      <xdr:nvSpPr>
        <xdr:cNvPr id="77" name="楕円 76">
          <a:extLst>
            <a:ext uri="{FF2B5EF4-FFF2-40B4-BE49-F238E27FC236}">
              <a16:creationId xmlns:a16="http://schemas.microsoft.com/office/drawing/2014/main" id="{B970500F-74AD-497B-999C-777DCDC8C823}"/>
            </a:ext>
          </a:extLst>
        </xdr:cNvPr>
        <xdr:cNvSpPr/>
      </xdr:nvSpPr>
      <xdr:spPr>
        <a:xfrm>
          <a:off x="1774190" y="70963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119634</xdr:rowOff>
    </xdr:from>
    <xdr:to>
      <xdr:col>15</xdr:col>
      <xdr:colOff>50800</xdr:colOff>
      <xdr:row>41</xdr:row>
      <xdr:rowOff>131064</xdr:rowOff>
    </xdr:to>
    <xdr:cxnSp macro="">
      <xdr:nvCxnSpPr>
        <xdr:cNvPr id="78" name="直線コネクタ 77">
          <a:extLst>
            <a:ext uri="{FF2B5EF4-FFF2-40B4-BE49-F238E27FC236}">
              <a16:creationId xmlns:a16="http://schemas.microsoft.com/office/drawing/2014/main" id="{9F4ABA1F-23B2-465B-9D98-9220FCE72E1D}"/>
            </a:ext>
          </a:extLst>
        </xdr:cNvPr>
        <xdr:cNvCxnSpPr/>
      </xdr:nvCxnSpPr>
      <xdr:spPr>
        <a:xfrm>
          <a:off x="1828800" y="7150989"/>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71120</xdr:rowOff>
    </xdr:from>
    <xdr:to>
      <xdr:col>6</xdr:col>
      <xdr:colOff>38100</xdr:colOff>
      <xdr:row>42</xdr:row>
      <xdr:rowOff>1270</xdr:rowOff>
    </xdr:to>
    <xdr:sp macro="" textlink="">
      <xdr:nvSpPr>
        <xdr:cNvPr id="79" name="楕円 78">
          <a:extLst>
            <a:ext uri="{FF2B5EF4-FFF2-40B4-BE49-F238E27FC236}">
              <a16:creationId xmlns:a16="http://schemas.microsoft.com/office/drawing/2014/main" id="{9062ED84-E576-4330-BF0B-F3C37057E489}"/>
            </a:ext>
          </a:extLst>
        </xdr:cNvPr>
        <xdr:cNvSpPr/>
      </xdr:nvSpPr>
      <xdr:spPr>
        <a:xfrm>
          <a:off x="988060" y="7098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119634</xdr:rowOff>
    </xdr:from>
    <xdr:to>
      <xdr:col>10</xdr:col>
      <xdr:colOff>114300</xdr:colOff>
      <xdr:row>41</xdr:row>
      <xdr:rowOff>121920</xdr:rowOff>
    </xdr:to>
    <xdr:cxnSp macro="">
      <xdr:nvCxnSpPr>
        <xdr:cNvPr id="80" name="直線コネクタ 79">
          <a:extLst>
            <a:ext uri="{FF2B5EF4-FFF2-40B4-BE49-F238E27FC236}">
              <a16:creationId xmlns:a16="http://schemas.microsoft.com/office/drawing/2014/main" id="{48ADCF1A-9CAB-4DDB-9890-68CB49A03529}"/>
            </a:ext>
          </a:extLst>
        </xdr:cNvPr>
        <xdr:cNvCxnSpPr/>
      </xdr:nvCxnSpPr>
      <xdr:spPr>
        <a:xfrm flipV="1">
          <a:off x="1031240" y="7150989"/>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96899A71-1A5C-45A5-92A4-E0C22087EFDD}"/>
            </a:ext>
          </a:extLst>
        </xdr:cNvPr>
        <xdr:cNvSpPr txBox="1"/>
      </xdr:nvSpPr>
      <xdr:spPr>
        <a:xfrm>
          <a:off x="32391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BAB252EC-6AAA-4DB1-A93E-66B17B179F21}"/>
            </a:ext>
          </a:extLst>
        </xdr:cNvPr>
        <xdr:cNvSpPr txBox="1"/>
      </xdr:nvSpPr>
      <xdr:spPr>
        <a:xfrm>
          <a:off x="2439044" y="609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E1D6ED2B-A292-41EF-A95F-AFFCC49DF326}"/>
            </a:ext>
          </a:extLst>
        </xdr:cNvPr>
        <xdr:cNvSpPr txBox="1"/>
      </xdr:nvSpPr>
      <xdr:spPr>
        <a:xfrm>
          <a:off x="164148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7B107086-FBD3-4ACC-BBB7-B0F8A62ABFFD}"/>
            </a:ext>
          </a:extLst>
        </xdr:cNvPr>
        <xdr:cNvSpPr txBox="1"/>
      </xdr:nvSpPr>
      <xdr:spPr>
        <a:xfrm>
          <a:off x="85535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3827</xdr:rowOff>
    </xdr:from>
    <xdr:ext cx="469744" cy="259045"/>
    <xdr:sp macro="" textlink="">
      <xdr:nvSpPr>
        <xdr:cNvPr id="85" name="n_1mainValue【道路】&#10;有形固定資産減価償却率">
          <a:extLst>
            <a:ext uri="{FF2B5EF4-FFF2-40B4-BE49-F238E27FC236}">
              <a16:creationId xmlns:a16="http://schemas.microsoft.com/office/drawing/2014/main" id="{5AF85BCC-DF0D-4191-99FA-966EAD659C3B}"/>
            </a:ext>
          </a:extLst>
        </xdr:cNvPr>
        <xdr:cNvSpPr txBox="1"/>
      </xdr:nvSpPr>
      <xdr:spPr>
        <a:xfrm>
          <a:off x="3208732"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1541</xdr:rowOff>
    </xdr:from>
    <xdr:ext cx="405111" cy="259045"/>
    <xdr:sp macro="" textlink="">
      <xdr:nvSpPr>
        <xdr:cNvPr id="86" name="n_2mainValue【道路】&#10;有形固定資産減価償却率">
          <a:extLst>
            <a:ext uri="{FF2B5EF4-FFF2-40B4-BE49-F238E27FC236}">
              <a16:creationId xmlns:a16="http://schemas.microsoft.com/office/drawing/2014/main" id="{7E81CD1A-D2E6-44CF-8865-CC13F2A47B84}"/>
            </a:ext>
          </a:extLst>
        </xdr:cNvPr>
        <xdr:cNvSpPr txBox="1"/>
      </xdr:nvSpPr>
      <xdr:spPr>
        <a:xfrm>
          <a:off x="2439044" y="720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161561</xdr:rowOff>
    </xdr:from>
    <xdr:ext cx="405111" cy="259045"/>
    <xdr:sp macro="" textlink="">
      <xdr:nvSpPr>
        <xdr:cNvPr id="87" name="n_3mainValue【道路】&#10;有形固定資産減価償却率">
          <a:extLst>
            <a:ext uri="{FF2B5EF4-FFF2-40B4-BE49-F238E27FC236}">
              <a16:creationId xmlns:a16="http://schemas.microsoft.com/office/drawing/2014/main" id="{80E3C3B3-CC78-43A5-A5E9-4B7D03C05662}"/>
            </a:ext>
          </a:extLst>
        </xdr:cNvPr>
        <xdr:cNvSpPr txBox="1"/>
      </xdr:nvSpPr>
      <xdr:spPr>
        <a:xfrm>
          <a:off x="1641484" y="719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163847</xdr:rowOff>
    </xdr:from>
    <xdr:ext cx="405111" cy="259045"/>
    <xdr:sp macro="" textlink="">
      <xdr:nvSpPr>
        <xdr:cNvPr id="88" name="n_4mainValue【道路】&#10;有形固定資産減価償却率">
          <a:extLst>
            <a:ext uri="{FF2B5EF4-FFF2-40B4-BE49-F238E27FC236}">
              <a16:creationId xmlns:a16="http://schemas.microsoft.com/office/drawing/2014/main" id="{D9EED4E8-0CB1-4D60-A7FC-8C14EBE1EEA8}"/>
            </a:ext>
          </a:extLst>
        </xdr:cNvPr>
        <xdr:cNvSpPr txBox="1"/>
      </xdr:nvSpPr>
      <xdr:spPr>
        <a:xfrm>
          <a:off x="855354"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31D8994-D0CD-492B-9BBF-AA5F0F9F2BE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70E1C26-DD5E-42B8-B525-821F7E721B4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70BC81F-A2F1-4F3A-97EB-36701FC4B8F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ED45009-4A33-42CF-9D35-2092B20F388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931E788-2A49-433F-850F-41DA1C62ACD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4FB84D3-0B67-42F1-B9A2-65504665617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781D65C-D099-4D37-A95C-1E9501EDE1C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B312ACF-D10E-4CA7-80F1-BDB7E44A1504}"/>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AB4BE1C-12A2-437D-92E5-5FD570C5316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26151E8-1B69-4463-BD1C-D4717F1435B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1B71AF2-E577-456E-A41B-BD38DC18FDC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60F2E20-28A0-44E4-ACF7-C03CE58DFCEE}"/>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ACCEC1B-089A-4DE4-82C8-766911935531}"/>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AC75675-6A30-4EF9-ADF5-16D98E17C40C}"/>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DAD57FF-5443-4146-B617-AA57979AF9C4}"/>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2DB3CE6-09D3-429B-8125-510E4D298D9A}"/>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6DFEB47-9FB0-483E-B04A-83E45B71FC30}"/>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727C65C-53E8-4F71-87FB-C6FB094F8350}"/>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A69C710-1710-4A04-A1E0-215F534CEFFA}"/>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7C53ED8-F1E7-4710-86CC-47B226D3D2E4}"/>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9DD7AD5-CDD6-4B79-93FE-2F3DA479AF9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875FF09-D90D-4D33-AC35-699D9ABC01B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CF6F48B-EA7C-4CFF-A818-353240A531C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2ADB0BA9-5571-492B-91E4-D1B0EBBD33F6}"/>
            </a:ext>
          </a:extLst>
        </xdr:cNvPr>
        <xdr:cNvCxnSpPr/>
      </xdr:nvCxnSpPr>
      <xdr:spPr>
        <a:xfrm flipV="1">
          <a:off x="9429115" y="5908586"/>
          <a:ext cx="0" cy="1252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B6A94F34-3E33-486E-A338-49A7FAE82AC9}"/>
            </a:ext>
          </a:extLst>
        </xdr:cNvPr>
        <xdr:cNvSpPr txBox="1"/>
      </xdr:nvSpPr>
      <xdr:spPr>
        <a:xfrm>
          <a:off x="9467850" y="716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68C729FA-2A73-494C-899B-7820426833D4}"/>
            </a:ext>
          </a:extLst>
        </xdr:cNvPr>
        <xdr:cNvCxnSpPr/>
      </xdr:nvCxnSpPr>
      <xdr:spPr>
        <a:xfrm>
          <a:off x="9356090" y="71609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164CDA56-AAAF-4BA7-A29B-4D153AE69255}"/>
            </a:ext>
          </a:extLst>
        </xdr:cNvPr>
        <xdr:cNvSpPr txBox="1"/>
      </xdr:nvSpPr>
      <xdr:spPr>
        <a:xfrm>
          <a:off x="9467850" y="568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E71E9997-4BB3-47B2-B14D-D05EE5272699}"/>
            </a:ext>
          </a:extLst>
        </xdr:cNvPr>
        <xdr:cNvCxnSpPr/>
      </xdr:nvCxnSpPr>
      <xdr:spPr>
        <a:xfrm>
          <a:off x="9356090" y="59085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6EAE7D27-E34A-4A6F-B493-CCCD0E9FF5FF}"/>
            </a:ext>
          </a:extLst>
        </xdr:cNvPr>
        <xdr:cNvSpPr txBox="1"/>
      </xdr:nvSpPr>
      <xdr:spPr>
        <a:xfrm>
          <a:off x="9467850" y="67930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1D2412A5-4161-43DA-B8AF-968DAE30676D}"/>
            </a:ext>
          </a:extLst>
        </xdr:cNvPr>
        <xdr:cNvSpPr/>
      </xdr:nvSpPr>
      <xdr:spPr>
        <a:xfrm>
          <a:off x="9394190" y="6820382"/>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5B8D3D75-72EE-4595-86AC-1AED5EFF94D4}"/>
            </a:ext>
          </a:extLst>
        </xdr:cNvPr>
        <xdr:cNvSpPr/>
      </xdr:nvSpPr>
      <xdr:spPr>
        <a:xfrm>
          <a:off x="8632190" y="68110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58F933A7-D06F-4ABA-8B6B-844543687941}"/>
            </a:ext>
          </a:extLst>
        </xdr:cNvPr>
        <xdr:cNvSpPr/>
      </xdr:nvSpPr>
      <xdr:spPr>
        <a:xfrm>
          <a:off x="7846060" y="68210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E28CA545-F2EA-4ACD-A09E-FC67EF120369}"/>
            </a:ext>
          </a:extLst>
        </xdr:cNvPr>
        <xdr:cNvSpPr/>
      </xdr:nvSpPr>
      <xdr:spPr>
        <a:xfrm>
          <a:off x="7029450" y="68203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D299E91C-C3D4-4A26-BA86-50364370D37F}"/>
            </a:ext>
          </a:extLst>
        </xdr:cNvPr>
        <xdr:cNvSpPr/>
      </xdr:nvSpPr>
      <xdr:spPr>
        <a:xfrm>
          <a:off x="6231890" y="68408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F04EB56-45E6-4D8B-BC6F-80F86D5185B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BA8BA48-A769-4BCE-A1F7-5B167D359F0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3DFAE7E-09FD-4154-94B6-22442DAF6C6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E059DDD-92F5-422D-BB80-5A39A40BD24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4C71F13-4BE8-4934-A11A-AFDAF7752AF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30734</xdr:rowOff>
    </xdr:from>
    <xdr:to>
      <xdr:col>55</xdr:col>
      <xdr:colOff>50800</xdr:colOff>
      <xdr:row>36</xdr:row>
      <xdr:rowOff>132334</xdr:rowOff>
    </xdr:to>
    <xdr:sp macro="" textlink="">
      <xdr:nvSpPr>
        <xdr:cNvPr id="128" name="楕円 127">
          <a:extLst>
            <a:ext uri="{FF2B5EF4-FFF2-40B4-BE49-F238E27FC236}">
              <a16:creationId xmlns:a16="http://schemas.microsoft.com/office/drawing/2014/main" id="{545EF77A-ED21-4792-A6D1-68F668BC91EB}"/>
            </a:ext>
          </a:extLst>
        </xdr:cNvPr>
        <xdr:cNvSpPr/>
      </xdr:nvSpPr>
      <xdr:spPr>
        <a:xfrm>
          <a:off x="9394190" y="620102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53611</xdr:rowOff>
    </xdr:from>
    <xdr:ext cx="534377" cy="259045"/>
    <xdr:sp macro="" textlink="">
      <xdr:nvSpPr>
        <xdr:cNvPr id="129" name="【道路】&#10;一人当たり延長該当値テキスト">
          <a:extLst>
            <a:ext uri="{FF2B5EF4-FFF2-40B4-BE49-F238E27FC236}">
              <a16:creationId xmlns:a16="http://schemas.microsoft.com/office/drawing/2014/main" id="{588A22A5-D1A8-4265-9A51-F1BC8B96884A}"/>
            </a:ext>
          </a:extLst>
        </xdr:cNvPr>
        <xdr:cNvSpPr txBox="1"/>
      </xdr:nvSpPr>
      <xdr:spPr>
        <a:xfrm>
          <a:off x="9467850" y="605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6617</xdr:rowOff>
    </xdr:from>
    <xdr:to>
      <xdr:col>50</xdr:col>
      <xdr:colOff>165100</xdr:colOff>
      <xdr:row>36</xdr:row>
      <xdr:rowOff>108217</xdr:rowOff>
    </xdr:to>
    <xdr:sp macro="" textlink="">
      <xdr:nvSpPr>
        <xdr:cNvPr id="130" name="楕円 129">
          <a:extLst>
            <a:ext uri="{FF2B5EF4-FFF2-40B4-BE49-F238E27FC236}">
              <a16:creationId xmlns:a16="http://schemas.microsoft.com/office/drawing/2014/main" id="{F9E65D11-550B-41CA-84D2-DFA412423BE8}"/>
            </a:ext>
          </a:extLst>
        </xdr:cNvPr>
        <xdr:cNvSpPr/>
      </xdr:nvSpPr>
      <xdr:spPr>
        <a:xfrm>
          <a:off x="8632190" y="618072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57417</xdr:rowOff>
    </xdr:from>
    <xdr:to>
      <xdr:col>55</xdr:col>
      <xdr:colOff>0</xdr:colOff>
      <xdr:row>36</xdr:row>
      <xdr:rowOff>81534</xdr:rowOff>
    </xdr:to>
    <xdr:cxnSp macro="">
      <xdr:nvCxnSpPr>
        <xdr:cNvPr id="131" name="直線コネクタ 130">
          <a:extLst>
            <a:ext uri="{FF2B5EF4-FFF2-40B4-BE49-F238E27FC236}">
              <a16:creationId xmlns:a16="http://schemas.microsoft.com/office/drawing/2014/main" id="{CC04E3BA-7B52-4A3C-B6CF-017E065A5CAA}"/>
            </a:ext>
          </a:extLst>
        </xdr:cNvPr>
        <xdr:cNvCxnSpPr/>
      </xdr:nvCxnSpPr>
      <xdr:spPr>
        <a:xfrm>
          <a:off x="8686800" y="6225807"/>
          <a:ext cx="742950" cy="2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15303</xdr:rowOff>
    </xdr:from>
    <xdr:to>
      <xdr:col>46</xdr:col>
      <xdr:colOff>38100</xdr:colOff>
      <xdr:row>36</xdr:row>
      <xdr:rowOff>116903</xdr:rowOff>
    </xdr:to>
    <xdr:sp macro="" textlink="">
      <xdr:nvSpPr>
        <xdr:cNvPr id="132" name="楕円 131">
          <a:extLst>
            <a:ext uri="{FF2B5EF4-FFF2-40B4-BE49-F238E27FC236}">
              <a16:creationId xmlns:a16="http://schemas.microsoft.com/office/drawing/2014/main" id="{EDC206AE-0082-4899-90FA-EFB40D754F7C}"/>
            </a:ext>
          </a:extLst>
        </xdr:cNvPr>
        <xdr:cNvSpPr/>
      </xdr:nvSpPr>
      <xdr:spPr>
        <a:xfrm>
          <a:off x="7846060" y="61913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57417</xdr:rowOff>
    </xdr:from>
    <xdr:to>
      <xdr:col>50</xdr:col>
      <xdr:colOff>114300</xdr:colOff>
      <xdr:row>36</xdr:row>
      <xdr:rowOff>66103</xdr:rowOff>
    </xdr:to>
    <xdr:cxnSp macro="">
      <xdr:nvCxnSpPr>
        <xdr:cNvPr id="133" name="直線コネクタ 132">
          <a:extLst>
            <a:ext uri="{FF2B5EF4-FFF2-40B4-BE49-F238E27FC236}">
              <a16:creationId xmlns:a16="http://schemas.microsoft.com/office/drawing/2014/main" id="{9A49E0FE-FA3E-434B-A143-8F2F20F8A4C5}"/>
            </a:ext>
          </a:extLst>
        </xdr:cNvPr>
        <xdr:cNvCxnSpPr/>
      </xdr:nvCxnSpPr>
      <xdr:spPr>
        <a:xfrm flipV="1">
          <a:off x="7889240" y="6225807"/>
          <a:ext cx="797560" cy="1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36259</xdr:rowOff>
    </xdr:from>
    <xdr:to>
      <xdr:col>41</xdr:col>
      <xdr:colOff>101600</xdr:colOff>
      <xdr:row>36</xdr:row>
      <xdr:rowOff>137859</xdr:rowOff>
    </xdr:to>
    <xdr:sp macro="" textlink="">
      <xdr:nvSpPr>
        <xdr:cNvPr id="134" name="楕円 133">
          <a:extLst>
            <a:ext uri="{FF2B5EF4-FFF2-40B4-BE49-F238E27FC236}">
              <a16:creationId xmlns:a16="http://schemas.microsoft.com/office/drawing/2014/main" id="{40C292AB-B0A2-410F-815B-4C3DEF71B8C6}"/>
            </a:ext>
          </a:extLst>
        </xdr:cNvPr>
        <xdr:cNvSpPr/>
      </xdr:nvSpPr>
      <xdr:spPr>
        <a:xfrm>
          <a:off x="7029450" y="620845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66103</xdr:rowOff>
    </xdr:from>
    <xdr:to>
      <xdr:col>45</xdr:col>
      <xdr:colOff>177800</xdr:colOff>
      <xdr:row>36</xdr:row>
      <xdr:rowOff>87059</xdr:rowOff>
    </xdr:to>
    <xdr:cxnSp macro="">
      <xdr:nvCxnSpPr>
        <xdr:cNvPr id="135" name="直線コネクタ 134">
          <a:extLst>
            <a:ext uri="{FF2B5EF4-FFF2-40B4-BE49-F238E27FC236}">
              <a16:creationId xmlns:a16="http://schemas.microsoft.com/office/drawing/2014/main" id="{0839FEDE-5DD6-41A3-A80C-2D00280B9D8D}"/>
            </a:ext>
          </a:extLst>
        </xdr:cNvPr>
        <xdr:cNvCxnSpPr/>
      </xdr:nvCxnSpPr>
      <xdr:spPr>
        <a:xfrm flipV="1">
          <a:off x="7084060" y="6236398"/>
          <a:ext cx="80518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36068</xdr:rowOff>
    </xdr:from>
    <xdr:to>
      <xdr:col>36</xdr:col>
      <xdr:colOff>165100</xdr:colOff>
      <xdr:row>36</xdr:row>
      <xdr:rowOff>137668</xdr:rowOff>
    </xdr:to>
    <xdr:sp macro="" textlink="">
      <xdr:nvSpPr>
        <xdr:cNvPr id="136" name="楕円 135">
          <a:extLst>
            <a:ext uri="{FF2B5EF4-FFF2-40B4-BE49-F238E27FC236}">
              <a16:creationId xmlns:a16="http://schemas.microsoft.com/office/drawing/2014/main" id="{D74486CB-83C8-4370-8D2D-9B11A3A1046F}"/>
            </a:ext>
          </a:extLst>
        </xdr:cNvPr>
        <xdr:cNvSpPr/>
      </xdr:nvSpPr>
      <xdr:spPr>
        <a:xfrm>
          <a:off x="6231890" y="62082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86868</xdr:rowOff>
    </xdr:from>
    <xdr:to>
      <xdr:col>41</xdr:col>
      <xdr:colOff>50800</xdr:colOff>
      <xdr:row>36</xdr:row>
      <xdr:rowOff>87059</xdr:rowOff>
    </xdr:to>
    <xdr:cxnSp macro="">
      <xdr:nvCxnSpPr>
        <xdr:cNvPr id="137" name="直線コネクタ 136">
          <a:extLst>
            <a:ext uri="{FF2B5EF4-FFF2-40B4-BE49-F238E27FC236}">
              <a16:creationId xmlns:a16="http://schemas.microsoft.com/office/drawing/2014/main" id="{5C2F46EB-55EA-4343-B82F-CC015E2AAEDF}"/>
            </a:ext>
          </a:extLst>
        </xdr:cNvPr>
        <xdr:cNvCxnSpPr/>
      </xdr:nvCxnSpPr>
      <xdr:spPr>
        <a:xfrm>
          <a:off x="6286500" y="6260973"/>
          <a:ext cx="79756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C3F74B7E-8CC6-46E5-8029-12CC08D776FA}"/>
            </a:ext>
          </a:extLst>
        </xdr:cNvPr>
        <xdr:cNvSpPr txBox="1"/>
      </xdr:nvSpPr>
      <xdr:spPr>
        <a:xfrm>
          <a:off x="8454467" y="690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F2ED9B3A-03CD-4818-A17A-B64529EE8B38}"/>
            </a:ext>
          </a:extLst>
        </xdr:cNvPr>
        <xdr:cNvSpPr txBox="1"/>
      </xdr:nvSpPr>
      <xdr:spPr>
        <a:xfrm>
          <a:off x="7673417" y="691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6BBA7DE5-64E8-4BC6-A443-EFED10CED5CD}"/>
            </a:ext>
          </a:extLst>
        </xdr:cNvPr>
        <xdr:cNvSpPr txBox="1"/>
      </xdr:nvSpPr>
      <xdr:spPr>
        <a:xfrm>
          <a:off x="6866332" y="691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9EC49B4C-E0E5-499F-92C3-AD9D69AC73DE}"/>
            </a:ext>
          </a:extLst>
        </xdr:cNvPr>
        <xdr:cNvSpPr txBox="1"/>
      </xdr:nvSpPr>
      <xdr:spPr>
        <a:xfrm>
          <a:off x="6068772"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124744</xdr:rowOff>
    </xdr:from>
    <xdr:ext cx="534377" cy="259045"/>
    <xdr:sp macro="" textlink="">
      <xdr:nvSpPr>
        <xdr:cNvPr id="142" name="n_1mainValue【道路】&#10;一人当たり延長">
          <a:extLst>
            <a:ext uri="{FF2B5EF4-FFF2-40B4-BE49-F238E27FC236}">
              <a16:creationId xmlns:a16="http://schemas.microsoft.com/office/drawing/2014/main" id="{93A2CECA-A7EF-4210-B26C-81270A781700}"/>
            </a:ext>
          </a:extLst>
        </xdr:cNvPr>
        <xdr:cNvSpPr txBox="1"/>
      </xdr:nvSpPr>
      <xdr:spPr>
        <a:xfrm>
          <a:off x="8422151" y="595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133430</xdr:rowOff>
    </xdr:from>
    <xdr:ext cx="534377" cy="259045"/>
    <xdr:sp macro="" textlink="">
      <xdr:nvSpPr>
        <xdr:cNvPr id="143" name="n_2mainValue【道路】&#10;一人当たり延長">
          <a:extLst>
            <a:ext uri="{FF2B5EF4-FFF2-40B4-BE49-F238E27FC236}">
              <a16:creationId xmlns:a16="http://schemas.microsoft.com/office/drawing/2014/main" id="{184F6272-1BA3-4338-95BD-ABBCB15F150E}"/>
            </a:ext>
          </a:extLst>
        </xdr:cNvPr>
        <xdr:cNvSpPr txBox="1"/>
      </xdr:nvSpPr>
      <xdr:spPr>
        <a:xfrm>
          <a:off x="7641101" y="595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154386</xdr:rowOff>
    </xdr:from>
    <xdr:ext cx="534377" cy="259045"/>
    <xdr:sp macro="" textlink="">
      <xdr:nvSpPr>
        <xdr:cNvPr id="144" name="n_3mainValue【道路】&#10;一人当たり延長">
          <a:extLst>
            <a:ext uri="{FF2B5EF4-FFF2-40B4-BE49-F238E27FC236}">
              <a16:creationId xmlns:a16="http://schemas.microsoft.com/office/drawing/2014/main" id="{F3657BFE-3D0E-4357-8F37-AA96F8B4C100}"/>
            </a:ext>
          </a:extLst>
        </xdr:cNvPr>
        <xdr:cNvSpPr txBox="1"/>
      </xdr:nvSpPr>
      <xdr:spPr>
        <a:xfrm>
          <a:off x="6854971" y="598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154195</xdr:rowOff>
    </xdr:from>
    <xdr:ext cx="534377" cy="259045"/>
    <xdr:sp macro="" textlink="">
      <xdr:nvSpPr>
        <xdr:cNvPr id="145" name="n_4mainValue【道路】&#10;一人当たり延長">
          <a:extLst>
            <a:ext uri="{FF2B5EF4-FFF2-40B4-BE49-F238E27FC236}">
              <a16:creationId xmlns:a16="http://schemas.microsoft.com/office/drawing/2014/main" id="{DBF4CABD-EE0A-4692-947A-54F3B3819811}"/>
            </a:ext>
          </a:extLst>
        </xdr:cNvPr>
        <xdr:cNvSpPr txBox="1"/>
      </xdr:nvSpPr>
      <xdr:spPr>
        <a:xfrm>
          <a:off x="6038361" y="598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2FA74D1-615D-4A22-A0BD-E9E695AD2B2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6486746-A57D-4DF3-9C7B-F146C08B9C7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354FA8E-5B44-4C7C-8C24-50575548A36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C2DB07E-C4CA-4B91-8EA9-6AA3EBA64BF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C9354F9-3EC2-48B0-B373-08A1D4C02DE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346A71D-F295-45EE-AB7D-D84BC7B057F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196A2F6-4C9D-4B9C-8CE8-A4E3C705C5E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1FA7E7E-024E-4B63-B308-246A47C1529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FD35531-F05D-4ECE-B37D-C868C1B8364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F01F5BD-35CE-4BB8-A8BA-E7FF12C0D73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C5BF65E-24E5-462E-82F9-C69B2F08840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5FABD1E-2096-4F70-9DFE-B5F2BE259D92}"/>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B7DB0EE-DB84-4BD4-A91C-9966012AAA83}"/>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DA88F74-2DA8-4CF7-A845-954114D5F77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74CD9B3-F417-4C67-9C54-DC93ED43D72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4836B28-9DD0-444E-9F06-736E9B85ADB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8986C28-15A9-4221-8129-E125E5A83189}"/>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D75BC04-FDA2-425E-BCBE-D1BA2CB0AFB9}"/>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5ECB249-2E29-47CF-9989-5ABE5010D5FF}"/>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5125321-0939-49E6-A212-BF05C3ADB96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F4E96A3-9AB5-4D7D-A649-B29ED57D8797}"/>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C7B0D45-3134-46AD-97FA-BACBB810390F}"/>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021136F-D1B5-4B09-BF0D-A326B9FB7CFC}"/>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747F062-23AB-47F0-ABDF-3922C0B81D8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9E16327-D0C4-4913-A871-21C47D6FE0F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97226B97-A37F-4695-806D-2F5986E5A246}"/>
            </a:ext>
          </a:extLst>
        </xdr:cNvPr>
        <xdr:cNvCxnSpPr/>
      </xdr:nvCxnSpPr>
      <xdr:spPr>
        <a:xfrm flipV="1">
          <a:off x="4173855" y="9573169"/>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E242B848-2FD3-4449-9C0C-279E627B8531}"/>
            </a:ext>
          </a:extLst>
        </xdr:cNvPr>
        <xdr:cNvSpPr txBox="1"/>
      </xdr:nvSpPr>
      <xdr:spPr>
        <a:xfrm>
          <a:off x="4212590" y="1107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2BA2095D-C757-4ACF-9347-F4D99D34EA43}"/>
            </a:ext>
          </a:extLst>
        </xdr:cNvPr>
        <xdr:cNvCxnSpPr/>
      </xdr:nvCxnSpPr>
      <xdr:spPr>
        <a:xfrm>
          <a:off x="4112260" y="11068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4CAD37B-82BB-4C03-A268-2717A5F4E7AF}"/>
            </a:ext>
          </a:extLst>
        </xdr:cNvPr>
        <xdr:cNvSpPr txBox="1"/>
      </xdr:nvSpPr>
      <xdr:spPr>
        <a:xfrm>
          <a:off x="4212590" y="935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1F3B33A-633E-43CE-8D79-79E45163F9E4}"/>
            </a:ext>
          </a:extLst>
        </xdr:cNvPr>
        <xdr:cNvCxnSpPr/>
      </xdr:nvCxnSpPr>
      <xdr:spPr>
        <a:xfrm>
          <a:off x="4112260" y="9573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D32D333-ABD2-4B31-8CF5-0EA7233C5B96}"/>
            </a:ext>
          </a:extLst>
        </xdr:cNvPr>
        <xdr:cNvSpPr txBox="1"/>
      </xdr:nvSpPr>
      <xdr:spPr>
        <a:xfrm>
          <a:off x="4212590" y="10460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9128848B-30A4-44FB-838F-C74D8F9F0BE8}"/>
            </a:ext>
          </a:extLst>
        </xdr:cNvPr>
        <xdr:cNvSpPr/>
      </xdr:nvSpPr>
      <xdr:spPr>
        <a:xfrm>
          <a:off x="4131310" y="1047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4605AA2D-376D-4585-8FCC-2412E141DDA8}"/>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187A31A7-5E46-4A07-ABA3-05C3CA5D991D}"/>
            </a:ext>
          </a:extLst>
        </xdr:cNvPr>
        <xdr:cNvSpPr/>
      </xdr:nvSpPr>
      <xdr:spPr>
        <a:xfrm>
          <a:off x="2571750" y="104302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678373B6-D052-4E34-929C-9C65D43DCC8E}"/>
            </a:ext>
          </a:extLst>
        </xdr:cNvPr>
        <xdr:cNvSpPr/>
      </xdr:nvSpPr>
      <xdr:spPr>
        <a:xfrm>
          <a:off x="1774190" y="1042343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AFA124F-D625-4689-9236-B2B744C280CF}"/>
            </a:ext>
          </a:extLst>
        </xdr:cNvPr>
        <xdr:cNvSpPr/>
      </xdr:nvSpPr>
      <xdr:spPr>
        <a:xfrm>
          <a:off x="988060" y="104185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8EB65B0-87DC-4A7E-BEBB-288BA2E5892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BF1784C-8694-4841-9163-4DDD7560AB3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E1322EA-5735-42F2-B613-11542F10505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9ADC31-DBD9-45B3-9EEB-3C159BA450D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5BE251A-429B-4F46-8959-4646F623489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7" name="楕円 186">
          <a:extLst>
            <a:ext uri="{FF2B5EF4-FFF2-40B4-BE49-F238E27FC236}">
              <a16:creationId xmlns:a16="http://schemas.microsoft.com/office/drawing/2014/main" id="{F69E8EE6-BBC9-44A6-AE99-41A268693DE7}"/>
            </a:ext>
          </a:extLst>
        </xdr:cNvPr>
        <xdr:cNvSpPr/>
      </xdr:nvSpPr>
      <xdr:spPr>
        <a:xfrm>
          <a:off x="4131310" y="10457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17797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D542D9A-E10A-449A-A00D-D1806A15DD97}"/>
            </a:ext>
          </a:extLst>
        </xdr:cNvPr>
        <xdr:cNvSpPr txBox="1"/>
      </xdr:nvSpPr>
      <xdr:spPr>
        <a:xfrm>
          <a:off x="4212590" y="1030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163104</xdr:rowOff>
    </xdr:from>
    <xdr:to>
      <xdr:col>20</xdr:col>
      <xdr:colOff>38100</xdr:colOff>
      <xdr:row>61</xdr:row>
      <xdr:rowOff>93254</xdr:rowOff>
    </xdr:to>
    <xdr:sp macro="" textlink="">
      <xdr:nvSpPr>
        <xdr:cNvPr id="189" name="楕円 188">
          <a:extLst>
            <a:ext uri="{FF2B5EF4-FFF2-40B4-BE49-F238E27FC236}">
              <a16:creationId xmlns:a16="http://schemas.microsoft.com/office/drawing/2014/main" id="{5A56CCDC-A3E7-4472-B26E-6F6E73F13DA3}"/>
            </a:ext>
          </a:extLst>
        </xdr:cNvPr>
        <xdr:cNvSpPr/>
      </xdr:nvSpPr>
      <xdr:spPr>
        <a:xfrm>
          <a:off x="3388360" y="104520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42454</xdr:rowOff>
    </xdr:from>
    <xdr:to>
      <xdr:col>24</xdr:col>
      <xdr:colOff>63500</xdr:colOff>
      <xdr:row>61</xdr:row>
      <xdr:rowOff>45720</xdr:rowOff>
    </xdr:to>
    <xdr:cxnSp macro="">
      <xdr:nvCxnSpPr>
        <xdr:cNvPr id="190" name="直線コネクタ 189">
          <a:extLst>
            <a:ext uri="{FF2B5EF4-FFF2-40B4-BE49-F238E27FC236}">
              <a16:creationId xmlns:a16="http://schemas.microsoft.com/office/drawing/2014/main" id="{6777D77B-D31F-4F1A-AE0C-D3116E094C83}"/>
            </a:ext>
          </a:extLst>
        </xdr:cNvPr>
        <xdr:cNvCxnSpPr/>
      </xdr:nvCxnSpPr>
      <xdr:spPr>
        <a:xfrm>
          <a:off x="3431540" y="10502809"/>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136978</xdr:rowOff>
    </xdr:from>
    <xdr:to>
      <xdr:col>15</xdr:col>
      <xdr:colOff>101600</xdr:colOff>
      <xdr:row>61</xdr:row>
      <xdr:rowOff>67128</xdr:rowOff>
    </xdr:to>
    <xdr:sp macro="" textlink="">
      <xdr:nvSpPr>
        <xdr:cNvPr id="191" name="楕円 190">
          <a:extLst>
            <a:ext uri="{FF2B5EF4-FFF2-40B4-BE49-F238E27FC236}">
              <a16:creationId xmlns:a16="http://schemas.microsoft.com/office/drawing/2014/main" id="{E5BCA988-8A2D-45C1-864D-2B7363D7C9AA}"/>
            </a:ext>
          </a:extLst>
        </xdr:cNvPr>
        <xdr:cNvSpPr/>
      </xdr:nvSpPr>
      <xdr:spPr>
        <a:xfrm>
          <a:off x="2571750" y="10420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16328</xdr:rowOff>
    </xdr:from>
    <xdr:to>
      <xdr:col>19</xdr:col>
      <xdr:colOff>177800</xdr:colOff>
      <xdr:row>61</xdr:row>
      <xdr:rowOff>42454</xdr:rowOff>
    </xdr:to>
    <xdr:cxnSp macro="">
      <xdr:nvCxnSpPr>
        <xdr:cNvPr id="192" name="直線コネクタ 191">
          <a:extLst>
            <a:ext uri="{FF2B5EF4-FFF2-40B4-BE49-F238E27FC236}">
              <a16:creationId xmlns:a16="http://schemas.microsoft.com/office/drawing/2014/main" id="{6B300661-7BB6-4F34-9303-D1D1F91D617C}"/>
            </a:ext>
          </a:extLst>
        </xdr:cNvPr>
        <xdr:cNvCxnSpPr/>
      </xdr:nvCxnSpPr>
      <xdr:spPr>
        <a:xfrm>
          <a:off x="2626360" y="10478588"/>
          <a:ext cx="80518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93" name="楕円 192">
          <a:extLst>
            <a:ext uri="{FF2B5EF4-FFF2-40B4-BE49-F238E27FC236}">
              <a16:creationId xmlns:a16="http://schemas.microsoft.com/office/drawing/2014/main" id="{A8EC8E77-D93A-49E2-9C96-1331D0611E6E}"/>
            </a:ext>
          </a:extLst>
        </xdr:cNvPr>
        <xdr:cNvSpPr/>
      </xdr:nvSpPr>
      <xdr:spPr>
        <a:xfrm>
          <a:off x="1774190" y="10394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160020</xdr:rowOff>
    </xdr:from>
    <xdr:to>
      <xdr:col>15</xdr:col>
      <xdr:colOff>50800</xdr:colOff>
      <xdr:row>61</xdr:row>
      <xdr:rowOff>16328</xdr:rowOff>
    </xdr:to>
    <xdr:cxnSp macro="">
      <xdr:nvCxnSpPr>
        <xdr:cNvPr id="194" name="直線コネクタ 193">
          <a:extLst>
            <a:ext uri="{FF2B5EF4-FFF2-40B4-BE49-F238E27FC236}">
              <a16:creationId xmlns:a16="http://schemas.microsoft.com/office/drawing/2014/main" id="{071BDB24-EDF9-4B72-A1C1-A5C7F35F4E1A}"/>
            </a:ext>
          </a:extLst>
        </xdr:cNvPr>
        <xdr:cNvCxnSpPr/>
      </xdr:nvCxnSpPr>
      <xdr:spPr>
        <a:xfrm>
          <a:off x="1828800" y="10448925"/>
          <a:ext cx="797560"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83094</xdr:rowOff>
    </xdr:from>
    <xdr:to>
      <xdr:col>6</xdr:col>
      <xdr:colOff>38100</xdr:colOff>
      <xdr:row>61</xdr:row>
      <xdr:rowOff>13244</xdr:rowOff>
    </xdr:to>
    <xdr:sp macro="" textlink="">
      <xdr:nvSpPr>
        <xdr:cNvPr id="195" name="楕円 194">
          <a:extLst>
            <a:ext uri="{FF2B5EF4-FFF2-40B4-BE49-F238E27FC236}">
              <a16:creationId xmlns:a16="http://schemas.microsoft.com/office/drawing/2014/main" id="{BB5CFB2A-FAAE-41D1-999B-E54055EE1341}"/>
            </a:ext>
          </a:extLst>
        </xdr:cNvPr>
        <xdr:cNvSpPr/>
      </xdr:nvSpPr>
      <xdr:spPr>
        <a:xfrm>
          <a:off x="988060" y="103719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133894</xdr:rowOff>
    </xdr:from>
    <xdr:to>
      <xdr:col>10</xdr:col>
      <xdr:colOff>114300</xdr:colOff>
      <xdr:row>60</xdr:row>
      <xdr:rowOff>160020</xdr:rowOff>
    </xdr:to>
    <xdr:cxnSp macro="">
      <xdr:nvCxnSpPr>
        <xdr:cNvPr id="196" name="直線コネクタ 195">
          <a:extLst>
            <a:ext uri="{FF2B5EF4-FFF2-40B4-BE49-F238E27FC236}">
              <a16:creationId xmlns:a16="http://schemas.microsoft.com/office/drawing/2014/main" id="{CCDDA440-E736-4DEF-9920-4EBF7A8F8AB0}"/>
            </a:ext>
          </a:extLst>
        </xdr:cNvPr>
        <xdr:cNvCxnSpPr/>
      </xdr:nvCxnSpPr>
      <xdr:spPr>
        <a:xfrm>
          <a:off x="1031240" y="10417084"/>
          <a:ext cx="79756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16444BD-B198-4730-AB98-4FC1CDD7E5EF}"/>
            </a:ext>
          </a:extLst>
        </xdr:cNvPr>
        <xdr:cNvSpPr txBox="1"/>
      </xdr:nvSpPr>
      <xdr:spPr>
        <a:xfrm>
          <a:off x="3239144" y="1054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855AC6E-BCB7-46A6-A22A-4D3F664296E5}"/>
            </a:ext>
          </a:extLst>
        </xdr:cNvPr>
        <xdr:cNvSpPr txBox="1"/>
      </xdr:nvSpPr>
      <xdr:spPr>
        <a:xfrm>
          <a:off x="24390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4301422-9331-495F-8530-CA8ED16C202E}"/>
            </a:ext>
          </a:extLst>
        </xdr:cNvPr>
        <xdr:cNvSpPr txBox="1"/>
      </xdr:nvSpPr>
      <xdr:spPr>
        <a:xfrm>
          <a:off x="1641484" y="1051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621D0C3D-4718-483B-8A71-6117BDDCD96C}"/>
            </a:ext>
          </a:extLst>
        </xdr:cNvPr>
        <xdr:cNvSpPr txBox="1"/>
      </xdr:nvSpPr>
      <xdr:spPr>
        <a:xfrm>
          <a:off x="855354" y="1051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109781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C048C0D8-9A11-48BB-A996-81A82FE66147}"/>
            </a:ext>
          </a:extLst>
        </xdr:cNvPr>
        <xdr:cNvSpPr txBox="1"/>
      </xdr:nvSpPr>
      <xdr:spPr>
        <a:xfrm>
          <a:off x="3239144" y="1022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83655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018D59D-3237-4FBE-86D7-D79922F50AC2}"/>
            </a:ext>
          </a:extLst>
        </xdr:cNvPr>
        <xdr:cNvSpPr txBox="1"/>
      </xdr:nvSpPr>
      <xdr:spPr>
        <a:xfrm>
          <a:off x="2439044" y="1020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14275FD-CC8A-4F43-8091-6E8D607B384B}"/>
            </a:ext>
          </a:extLst>
        </xdr:cNvPr>
        <xdr:cNvSpPr txBox="1"/>
      </xdr:nvSpPr>
      <xdr:spPr>
        <a:xfrm>
          <a:off x="164148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2484B6D-F258-4511-A0EA-6DA1DBB2146B}"/>
            </a:ext>
          </a:extLst>
        </xdr:cNvPr>
        <xdr:cNvSpPr txBox="1"/>
      </xdr:nvSpPr>
      <xdr:spPr>
        <a:xfrm>
          <a:off x="855354" y="1014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71D278D-F7BA-4E04-8EBD-31422D9FF85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265DE48-9738-4AA6-95E2-3EB0ECD596D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5CA4663-2D7A-4A2F-8ACD-06043DD8282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C86D46E-5FF5-4F12-851B-A670724650F4}"/>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681B4DA-2336-40D3-8675-E74EB922803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1C2D5A7-7DD9-439E-8456-F7BF1FF2732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E89DE19-E57A-4AC4-9CD7-3760F438166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AC7468A-0531-4BC2-B4DB-1F68D280412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654E61E-BC0F-48CF-834E-85FB3C53AA4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9F70052-F89F-4231-80A4-F924706286E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0926FDF-A980-46F4-9762-AE7533615E7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AD4E9E4-9D6C-477C-80CB-52CC05B72B56}"/>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D3495C3-51F0-4FEB-A8BB-4AE18CF5AC3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F8CA203C-F404-4CF3-9B77-1D85412B2420}"/>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411D099-DA93-45AC-9BA7-299EB977E9F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DC056D3-00B6-4959-BA95-85A0071B646C}"/>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5C2925C-2950-4889-B230-7B765F95C9D4}"/>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688626F-F2DB-4E33-8AF5-CFB913B0FB20}"/>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73A057B-5B7A-40BE-A675-8460ED96EF1E}"/>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A68D82B0-8B49-4FF5-BBA5-613842937E3B}"/>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9D89F0F-B540-4392-A177-BA223E6DB38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6866815-E28B-4F60-AD70-25373CCB5A4C}"/>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CA93735-1A44-471C-9D01-9E75F305F86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9993C36A-0A13-46C2-AC81-A64ABE785CBA}"/>
            </a:ext>
          </a:extLst>
        </xdr:cNvPr>
        <xdr:cNvCxnSpPr/>
      </xdr:nvCxnSpPr>
      <xdr:spPr>
        <a:xfrm flipV="1">
          <a:off x="9429115" y="9565876"/>
          <a:ext cx="0" cy="147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DE2A72DD-0AA1-4704-9948-8B333596792E}"/>
            </a:ext>
          </a:extLst>
        </xdr:cNvPr>
        <xdr:cNvSpPr txBox="1"/>
      </xdr:nvSpPr>
      <xdr:spPr>
        <a:xfrm>
          <a:off x="946785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C464651E-3ED2-4CAA-B7CE-20A533C59EC7}"/>
            </a:ext>
          </a:extLst>
        </xdr:cNvPr>
        <xdr:cNvCxnSpPr/>
      </xdr:nvCxnSpPr>
      <xdr:spPr>
        <a:xfrm>
          <a:off x="9356090" y="110425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C0494E36-12EC-47E0-AB04-2E3FD18DD40A}"/>
            </a:ext>
          </a:extLst>
        </xdr:cNvPr>
        <xdr:cNvSpPr txBox="1"/>
      </xdr:nvSpPr>
      <xdr:spPr>
        <a:xfrm>
          <a:off x="9467850" y="93468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B52BFC42-D086-4966-BAE4-898D00A40603}"/>
            </a:ext>
          </a:extLst>
        </xdr:cNvPr>
        <xdr:cNvCxnSpPr/>
      </xdr:nvCxnSpPr>
      <xdr:spPr>
        <a:xfrm>
          <a:off x="9356090" y="956587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AB4C727-286E-491F-B9F1-B809E9437A57}"/>
            </a:ext>
          </a:extLst>
        </xdr:cNvPr>
        <xdr:cNvSpPr txBox="1"/>
      </xdr:nvSpPr>
      <xdr:spPr>
        <a:xfrm>
          <a:off x="9467850" y="10759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2AB2ED80-08C4-4F86-A9C2-2B952ED0276B}"/>
            </a:ext>
          </a:extLst>
        </xdr:cNvPr>
        <xdr:cNvSpPr/>
      </xdr:nvSpPr>
      <xdr:spPr>
        <a:xfrm>
          <a:off x="9394190" y="107850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53FB8C69-3E59-45CC-A839-1B9B65F5AC2E}"/>
            </a:ext>
          </a:extLst>
        </xdr:cNvPr>
        <xdr:cNvSpPr/>
      </xdr:nvSpPr>
      <xdr:spPr>
        <a:xfrm>
          <a:off x="8632190" y="10781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DF8AD22A-F4FB-47C2-8780-C44DDC696041}"/>
            </a:ext>
          </a:extLst>
        </xdr:cNvPr>
        <xdr:cNvSpPr/>
      </xdr:nvSpPr>
      <xdr:spPr>
        <a:xfrm>
          <a:off x="7846060" y="107997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51D9C548-B649-4FCA-B898-A726A17B0D6D}"/>
            </a:ext>
          </a:extLst>
        </xdr:cNvPr>
        <xdr:cNvSpPr/>
      </xdr:nvSpPr>
      <xdr:spPr>
        <a:xfrm>
          <a:off x="7029450" y="108009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C201F4A5-A281-475D-B161-AA21872B0C86}"/>
            </a:ext>
          </a:extLst>
        </xdr:cNvPr>
        <xdr:cNvSpPr/>
      </xdr:nvSpPr>
      <xdr:spPr>
        <a:xfrm>
          <a:off x="6231890" y="1079393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853C07E-AA63-49DA-85E4-F1F68857649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C1AC4AD-6BE2-46E7-8ED8-7C825D04F13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85D072B-F6AB-4274-BA9D-D0C0B03E919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7159C4B-2747-4DC4-962C-3E37112C6C9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6FA579C-BD7B-4DFE-A531-F8FCFB41F06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68591</xdr:rowOff>
    </xdr:from>
    <xdr:to>
      <xdr:col>55</xdr:col>
      <xdr:colOff>50800</xdr:colOff>
      <xdr:row>56</xdr:row>
      <xdr:rowOff>170191</xdr:rowOff>
    </xdr:to>
    <xdr:sp macro="" textlink="">
      <xdr:nvSpPr>
        <xdr:cNvPr id="244" name="楕円 243">
          <a:extLst>
            <a:ext uri="{FF2B5EF4-FFF2-40B4-BE49-F238E27FC236}">
              <a16:creationId xmlns:a16="http://schemas.microsoft.com/office/drawing/2014/main" id="{D79021C2-409D-43ED-A2BA-4360A4FDCEFE}"/>
            </a:ext>
          </a:extLst>
        </xdr:cNvPr>
        <xdr:cNvSpPr/>
      </xdr:nvSpPr>
      <xdr:spPr>
        <a:xfrm>
          <a:off x="9394190" y="966788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91468</xdr:rowOff>
    </xdr:from>
    <xdr:ext cx="690189" cy="259045"/>
    <xdr:sp macro="" textlink="">
      <xdr:nvSpPr>
        <xdr:cNvPr id="245" name="【橋りょう・トンネル】&#10;一人当たり有形固定資産（償却資産）額該当値テキスト">
          <a:extLst>
            <a:ext uri="{FF2B5EF4-FFF2-40B4-BE49-F238E27FC236}">
              <a16:creationId xmlns:a16="http://schemas.microsoft.com/office/drawing/2014/main" id="{E31621E2-0EFA-436F-9463-E2D83B93CBA6}"/>
            </a:ext>
          </a:extLst>
        </xdr:cNvPr>
        <xdr:cNvSpPr txBox="1"/>
      </xdr:nvSpPr>
      <xdr:spPr>
        <a:xfrm>
          <a:off x="9467850" y="95250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112494</xdr:rowOff>
    </xdr:from>
    <xdr:to>
      <xdr:col>50</xdr:col>
      <xdr:colOff>165100</xdr:colOff>
      <xdr:row>57</xdr:row>
      <xdr:rowOff>42644</xdr:rowOff>
    </xdr:to>
    <xdr:sp macro="" textlink="">
      <xdr:nvSpPr>
        <xdr:cNvPr id="246" name="楕円 245">
          <a:extLst>
            <a:ext uri="{FF2B5EF4-FFF2-40B4-BE49-F238E27FC236}">
              <a16:creationId xmlns:a16="http://schemas.microsoft.com/office/drawing/2014/main" id="{095A04AB-3251-401F-A46C-059E564689E7}"/>
            </a:ext>
          </a:extLst>
        </xdr:cNvPr>
        <xdr:cNvSpPr/>
      </xdr:nvSpPr>
      <xdr:spPr>
        <a:xfrm>
          <a:off x="8632190" y="97136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119391</xdr:rowOff>
    </xdr:from>
    <xdr:to>
      <xdr:col>55</xdr:col>
      <xdr:colOff>0</xdr:colOff>
      <xdr:row>56</xdr:row>
      <xdr:rowOff>163294</xdr:rowOff>
    </xdr:to>
    <xdr:cxnSp macro="">
      <xdr:nvCxnSpPr>
        <xdr:cNvPr id="247" name="直線コネクタ 246">
          <a:extLst>
            <a:ext uri="{FF2B5EF4-FFF2-40B4-BE49-F238E27FC236}">
              <a16:creationId xmlns:a16="http://schemas.microsoft.com/office/drawing/2014/main" id="{D83E378F-4C7B-411C-9C16-90D36626293A}"/>
            </a:ext>
          </a:extLst>
        </xdr:cNvPr>
        <xdr:cNvCxnSpPr/>
      </xdr:nvCxnSpPr>
      <xdr:spPr>
        <a:xfrm flipV="1">
          <a:off x="8686800" y="9722496"/>
          <a:ext cx="742950" cy="4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123882</xdr:rowOff>
    </xdr:from>
    <xdr:to>
      <xdr:col>46</xdr:col>
      <xdr:colOff>38100</xdr:colOff>
      <xdr:row>57</xdr:row>
      <xdr:rowOff>54032</xdr:rowOff>
    </xdr:to>
    <xdr:sp macro="" textlink="">
      <xdr:nvSpPr>
        <xdr:cNvPr id="248" name="楕円 247">
          <a:extLst>
            <a:ext uri="{FF2B5EF4-FFF2-40B4-BE49-F238E27FC236}">
              <a16:creationId xmlns:a16="http://schemas.microsoft.com/office/drawing/2014/main" id="{9B000099-8530-4E88-A460-045BA444F85A}"/>
            </a:ext>
          </a:extLst>
        </xdr:cNvPr>
        <xdr:cNvSpPr/>
      </xdr:nvSpPr>
      <xdr:spPr>
        <a:xfrm>
          <a:off x="7846060" y="972698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163294</xdr:rowOff>
    </xdr:from>
    <xdr:to>
      <xdr:col>50</xdr:col>
      <xdr:colOff>114300</xdr:colOff>
      <xdr:row>57</xdr:row>
      <xdr:rowOff>3232</xdr:rowOff>
    </xdr:to>
    <xdr:cxnSp macro="">
      <xdr:nvCxnSpPr>
        <xdr:cNvPr id="249" name="直線コネクタ 248">
          <a:extLst>
            <a:ext uri="{FF2B5EF4-FFF2-40B4-BE49-F238E27FC236}">
              <a16:creationId xmlns:a16="http://schemas.microsoft.com/office/drawing/2014/main" id="{CDF66FDD-94B3-44A4-A580-721C499E4850}"/>
            </a:ext>
          </a:extLst>
        </xdr:cNvPr>
        <xdr:cNvCxnSpPr/>
      </xdr:nvCxnSpPr>
      <xdr:spPr>
        <a:xfrm flipV="1">
          <a:off x="7889240" y="9766399"/>
          <a:ext cx="797560" cy="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141807</xdr:rowOff>
    </xdr:from>
    <xdr:to>
      <xdr:col>41</xdr:col>
      <xdr:colOff>101600</xdr:colOff>
      <xdr:row>57</xdr:row>
      <xdr:rowOff>71957</xdr:rowOff>
    </xdr:to>
    <xdr:sp macro="" textlink="">
      <xdr:nvSpPr>
        <xdr:cNvPr id="250" name="楕円 249">
          <a:extLst>
            <a:ext uri="{FF2B5EF4-FFF2-40B4-BE49-F238E27FC236}">
              <a16:creationId xmlns:a16="http://schemas.microsoft.com/office/drawing/2014/main" id="{9C198D49-FA54-4C77-AD13-16D8A0269755}"/>
            </a:ext>
          </a:extLst>
        </xdr:cNvPr>
        <xdr:cNvSpPr/>
      </xdr:nvSpPr>
      <xdr:spPr>
        <a:xfrm>
          <a:off x="7029450" y="97411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3232</xdr:rowOff>
    </xdr:from>
    <xdr:to>
      <xdr:col>45</xdr:col>
      <xdr:colOff>177800</xdr:colOff>
      <xdr:row>57</xdr:row>
      <xdr:rowOff>21157</xdr:rowOff>
    </xdr:to>
    <xdr:cxnSp macro="">
      <xdr:nvCxnSpPr>
        <xdr:cNvPr id="251" name="直線コネクタ 250">
          <a:extLst>
            <a:ext uri="{FF2B5EF4-FFF2-40B4-BE49-F238E27FC236}">
              <a16:creationId xmlns:a16="http://schemas.microsoft.com/office/drawing/2014/main" id="{E1D5ECA9-A361-4DB7-86CE-F0E92BEA6FAC}"/>
            </a:ext>
          </a:extLst>
        </xdr:cNvPr>
        <xdr:cNvCxnSpPr/>
      </xdr:nvCxnSpPr>
      <xdr:spPr>
        <a:xfrm flipV="1">
          <a:off x="7084060" y="9775882"/>
          <a:ext cx="805180" cy="1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149543</xdr:rowOff>
    </xdr:from>
    <xdr:to>
      <xdr:col>36</xdr:col>
      <xdr:colOff>165100</xdr:colOff>
      <xdr:row>57</xdr:row>
      <xdr:rowOff>79693</xdr:rowOff>
    </xdr:to>
    <xdr:sp macro="" textlink="">
      <xdr:nvSpPr>
        <xdr:cNvPr id="252" name="楕円 251">
          <a:extLst>
            <a:ext uri="{FF2B5EF4-FFF2-40B4-BE49-F238E27FC236}">
              <a16:creationId xmlns:a16="http://schemas.microsoft.com/office/drawing/2014/main" id="{264FE505-4489-496B-AEAA-BBADC215BA5B}"/>
            </a:ext>
          </a:extLst>
        </xdr:cNvPr>
        <xdr:cNvSpPr/>
      </xdr:nvSpPr>
      <xdr:spPr>
        <a:xfrm>
          <a:off x="6231890" y="975074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21157</xdr:rowOff>
    </xdr:from>
    <xdr:to>
      <xdr:col>41</xdr:col>
      <xdr:colOff>50800</xdr:colOff>
      <xdr:row>57</xdr:row>
      <xdr:rowOff>28893</xdr:rowOff>
    </xdr:to>
    <xdr:cxnSp macro="">
      <xdr:nvCxnSpPr>
        <xdr:cNvPr id="253" name="直線コネクタ 252">
          <a:extLst>
            <a:ext uri="{FF2B5EF4-FFF2-40B4-BE49-F238E27FC236}">
              <a16:creationId xmlns:a16="http://schemas.microsoft.com/office/drawing/2014/main" id="{0566A7C5-FAD3-47B3-B8C4-285162EDC12D}"/>
            </a:ext>
          </a:extLst>
        </xdr:cNvPr>
        <xdr:cNvCxnSpPr/>
      </xdr:nvCxnSpPr>
      <xdr:spPr>
        <a:xfrm flipV="1">
          <a:off x="6286500" y="9789997"/>
          <a:ext cx="797560" cy="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C1EDE07A-3B9E-4A70-A649-81F920565952}"/>
            </a:ext>
          </a:extLst>
        </xdr:cNvPr>
        <xdr:cNvSpPr txBox="1"/>
      </xdr:nvSpPr>
      <xdr:spPr>
        <a:xfrm>
          <a:off x="840126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8FB0ADD-F935-405E-B7D5-BE21BDA5EF8D}"/>
            </a:ext>
          </a:extLst>
        </xdr:cNvPr>
        <xdr:cNvSpPr txBox="1"/>
      </xdr:nvSpPr>
      <xdr:spPr>
        <a:xfrm>
          <a:off x="7610690" y="10890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77049FCC-E73D-4620-98B7-AC96EF7F0121}"/>
            </a:ext>
          </a:extLst>
        </xdr:cNvPr>
        <xdr:cNvSpPr txBox="1"/>
      </xdr:nvSpPr>
      <xdr:spPr>
        <a:xfrm>
          <a:off x="6822655" y="10893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9D7E4EC-FEE5-413C-879C-C85D06163A14}"/>
            </a:ext>
          </a:extLst>
        </xdr:cNvPr>
        <xdr:cNvSpPr txBox="1"/>
      </xdr:nvSpPr>
      <xdr:spPr>
        <a:xfrm>
          <a:off x="6007950" y="10886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59171</xdr:rowOff>
    </xdr:from>
    <xdr:ext cx="690189" cy="259045"/>
    <xdr:sp macro="" textlink="">
      <xdr:nvSpPr>
        <xdr:cNvPr id="258" name="n_1mainValue【橋りょう・トンネル】&#10;一人当たり有形固定資産（償却資産）額">
          <a:extLst>
            <a:ext uri="{FF2B5EF4-FFF2-40B4-BE49-F238E27FC236}">
              <a16:creationId xmlns:a16="http://schemas.microsoft.com/office/drawing/2014/main" id="{FB6AFAD9-9A8C-479D-A126-924B41567840}"/>
            </a:ext>
          </a:extLst>
        </xdr:cNvPr>
        <xdr:cNvSpPr txBox="1"/>
      </xdr:nvSpPr>
      <xdr:spPr>
        <a:xfrm>
          <a:off x="8363295" y="9485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55</xdr:row>
      <xdr:rowOff>70559</xdr:rowOff>
    </xdr:from>
    <xdr:ext cx="690189" cy="259045"/>
    <xdr:sp macro="" textlink="">
      <xdr:nvSpPr>
        <xdr:cNvPr id="259" name="n_2mainValue【橋りょう・トンネル】&#10;一人当たり有形固定資産（償却資産）額">
          <a:extLst>
            <a:ext uri="{FF2B5EF4-FFF2-40B4-BE49-F238E27FC236}">
              <a16:creationId xmlns:a16="http://schemas.microsoft.com/office/drawing/2014/main" id="{5C7D47E5-02F3-4856-8C4B-88180A039A76}"/>
            </a:ext>
          </a:extLst>
        </xdr:cNvPr>
        <xdr:cNvSpPr txBox="1"/>
      </xdr:nvSpPr>
      <xdr:spPr>
        <a:xfrm>
          <a:off x="7563195" y="94984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88484</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3E48B50C-DCD9-4C90-8CE3-94A12DD6F432}"/>
            </a:ext>
          </a:extLst>
        </xdr:cNvPr>
        <xdr:cNvSpPr txBox="1"/>
      </xdr:nvSpPr>
      <xdr:spPr>
        <a:xfrm>
          <a:off x="6822655" y="9522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96220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F45836CE-04E2-4AF8-83E1-B8FA0D1FB105}"/>
            </a:ext>
          </a:extLst>
        </xdr:cNvPr>
        <xdr:cNvSpPr txBox="1"/>
      </xdr:nvSpPr>
      <xdr:spPr>
        <a:xfrm>
          <a:off x="6007950" y="952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DEB00E8-F88E-4966-905D-68A6CBA787E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A90AA9C-BD52-4134-BEBD-586065B4CFE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6BFA8E0-88A5-4A18-95C4-C8371675279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BC05146-23AA-4B2F-B173-CBFFD5FFB70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02431A2-2922-4F1F-8E2E-2D0D9B6D2B2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9CFBE88-7687-4618-8E23-A7DFA6D233E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3E962BC-20CE-4561-9687-9A9ADC1E636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FFA4E9B-B80A-4009-B731-88F0B3AB528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0E35C52-297E-4538-A75D-3112635EF99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8E51298-6E0C-4C84-B690-E3C960FFAC0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8BB3A7A-B311-48E2-83B6-D6CB561798B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A2361DD8-96CB-4DBD-89A4-33A3150691CF}"/>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02F4AAF-A794-4ED4-8759-E1D8F0C1505D}"/>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B03B7BA-52C0-4A65-8545-3B4334FFD49F}"/>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180C9F70-5E48-49FD-BD68-9CF06151C163}"/>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8C1C9827-1822-4D8F-BC65-EA7EA6739868}"/>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329486FD-2AF0-4BC7-A9B7-516A4BA4D792}"/>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84A0F325-80DE-4F07-982C-76D34B72B15D}"/>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D4F270A-78E4-4FAB-A277-7E79226341B9}"/>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9D45737-2766-4088-B9E0-BB696F53E34D}"/>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5C5B18CF-336F-4F2E-83A3-30C16143D17A}"/>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DC71728D-A81F-4F87-ADC8-03CB6B97C6DB}"/>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46010EE1-2149-4797-AAE1-D4E689FBCD6C}"/>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517B88E-69CC-4A03-AAD3-71A4C7CDA20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0CC7DB9-78FF-4964-B3FF-6B21535FAD2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B3F5D8D0-F87B-4F32-AF61-B976BE0AD412}"/>
            </a:ext>
          </a:extLst>
        </xdr:cNvPr>
        <xdr:cNvCxnSpPr/>
      </xdr:nvCxnSpPr>
      <xdr:spPr>
        <a:xfrm flipV="1">
          <a:off x="4173855" y="13419636"/>
          <a:ext cx="0" cy="149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A471DF3A-433B-4138-B12C-2D362DA88E1A}"/>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BA5D7F42-E7DE-4A64-B778-25FBF3B6DFE1}"/>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3EDEA45-5CAC-4612-AF54-D617B91CB6B7}"/>
            </a:ext>
          </a:extLst>
        </xdr:cNvPr>
        <xdr:cNvSpPr txBox="1"/>
      </xdr:nvSpPr>
      <xdr:spPr>
        <a:xfrm>
          <a:off x="4212590" y="131948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7CB169BB-AF09-4D79-ABBB-F67978630B31}"/>
            </a:ext>
          </a:extLst>
        </xdr:cNvPr>
        <xdr:cNvCxnSpPr/>
      </xdr:nvCxnSpPr>
      <xdr:spPr>
        <a:xfrm>
          <a:off x="4112260" y="13419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6C715F8-4669-436A-B9E3-FC63997C3D2C}"/>
            </a:ext>
          </a:extLst>
        </xdr:cNvPr>
        <xdr:cNvSpPr txBox="1"/>
      </xdr:nvSpPr>
      <xdr:spPr>
        <a:xfrm>
          <a:off x="4212590" y="14151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6AB62212-543B-4D38-B953-8528934392D1}"/>
            </a:ext>
          </a:extLst>
        </xdr:cNvPr>
        <xdr:cNvSpPr/>
      </xdr:nvSpPr>
      <xdr:spPr>
        <a:xfrm>
          <a:off x="4131310" y="143041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DCE1F2AF-0F23-4FD5-883A-4EB86481151B}"/>
            </a:ext>
          </a:extLst>
        </xdr:cNvPr>
        <xdr:cNvSpPr/>
      </xdr:nvSpPr>
      <xdr:spPr>
        <a:xfrm>
          <a:off x="3388360" y="14290584"/>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DFBBBEE5-2BDC-4A87-8334-E0A2FC4CC123}"/>
            </a:ext>
          </a:extLst>
        </xdr:cNvPr>
        <xdr:cNvSpPr/>
      </xdr:nvSpPr>
      <xdr:spPr>
        <a:xfrm>
          <a:off x="257175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87BA1DE2-6712-4941-9D11-3DE50D9F4905}"/>
            </a:ext>
          </a:extLst>
        </xdr:cNvPr>
        <xdr:cNvSpPr/>
      </xdr:nvSpPr>
      <xdr:spPr>
        <a:xfrm>
          <a:off x="1774190" y="141958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E99CBC83-E827-457C-A582-8F6CF2F6FAD6}"/>
            </a:ext>
          </a:extLst>
        </xdr:cNvPr>
        <xdr:cNvSpPr/>
      </xdr:nvSpPr>
      <xdr:spPr>
        <a:xfrm>
          <a:off x="988060" y="1427153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4428EDE-D447-4032-88AF-C639F106BAA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315D09F-62C9-4028-AA9F-AA0F4C206CF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9B9B8FB-01D9-409E-ABEC-4382409ADFB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38AFDCA-F7E5-4489-8091-3717D6F8025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CC27FFF-5B93-472F-8632-FEFCDA336D3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132624</xdr:rowOff>
    </xdr:from>
    <xdr:to>
      <xdr:col>24</xdr:col>
      <xdr:colOff>114300</xdr:colOff>
      <xdr:row>86</xdr:row>
      <xdr:rowOff>62774</xdr:rowOff>
    </xdr:to>
    <xdr:sp macro="" textlink="">
      <xdr:nvSpPr>
        <xdr:cNvPr id="303" name="楕円 302">
          <a:extLst>
            <a:ext uri="{FF2B5EF4-FFF2-40B4-BE49-F238E27FC236}">
              <a16:creationId xmlns:a16="http://schemas.microsoft.com/office/drawing/2014/main" id="{52DB686B-1DED-4726-90AB-24EF0F7B5FE6}"/>
            </a:ext>
          </a:extLst>
        </xdr:cNvPr>
        <xdr:cNvSpPr/>
      </xdr:nvSpPr>
      <xdr:spPr>
        <a:xfrm>
          <a:off x="4131310" y="147096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111051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C692A76-3F2D-4BFA-B6B3-50DBE0170A72}"/>
            </a:ext>
          </a:extLst>
        </xdr:cNvPr>
        <xdr:cNvSpPr txBox="1"/>
      </xdr:nvSpPr>
      <xdr:spPr>
        <a:xfrm>
          <a:off x="4212590" y="1468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145687</xdr:rowOff>
    </xdr:from>
    <xdr:to>
      <xdr:col>20</xdr:col>
      <xdr:colOff>38100</xdr:colOff>
      <xdr:row>86</xdr:row>
      <xdr:rowOff>75837</xdr:rowOff>
    </xdr:to>
    <xdr:sp macro="" textlink="">
      <xdr:nvSpPr>
        <xdr:cNvPr id="305" name="楕円 304">
          <a:extLst>
            <a:ext uri="{FF2B5EF4-FFF2-40B4-BE49-F238E27FC236}">
              <a16:creationId xmlns:a16="http://schemas.microsoft.com/office/drawing/2014/main" id="{E3195CA1-D6B8-49EC-B003-4A643D3A12FF}"/>
            </a:ext>
          </a:extLst>
        </xdr:cNvPr>
        <xdr:cNvSpPr/>
      </xdr:nvSpPr>
      <xdr:spPr>
        <a:xfrm>
          <a:off x="3388360" y="147170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11974</xdr:rowOff>
    </xdr:from>
    <xdr:to>
      <xdr:col>24</xdr:col>
      <xdr:colOff>63500</xdr:colOff>
      <xdr:row>86</xdr:row>
      <xdr:rowOff>25037</xdr:rowOff>
    </xdr:to>
    <xdr:cxnSp macro="">
      <xdr:nvCxnSpPr>
        <xdr:cNvPr id="306" name="直線コネクタ 305">
          <a:extLst>
            <a:ext uri="{FF2B5EF4-FFF2-40B4-BE49-F238E27FC236}">
              <a16:creationId xmlns:a16="http://schemas.microsoft.com/office/drawing/2014/main" id="{F0F94B56-9FCE-4F1F-BDCE-DA2CFC1AEEF7}"/>
            </a:ext>
          </a:extLst>
        </xdr:cNvPr>
        <xdr:cNvCxnSpPr/>
      </xdr:nvCxnSpPr>
      <xdr:spPr>
        <a:xfrm flipV="1">
          <a:off x="3431540" y="14760484"/>
          <a:ext cx="74295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152219</xdr:rowOff>
    </xdr:from>
    <xdr:to>
      <xdr:col>15</xdr:col>
      <xdr:colOff>101600</xdr:colOff>
      <xdr:row>86</xdr:row>
      <xdr:rowOff>82369</xdr:rowOff>
    </xdr:to>
    <xdr:sp macro="" textlink="">
      <xdr:nvSpPr>
        <xdr:cNvPr id="307" name="楕円 306">
          <a:extLst>
            <a:ext uri="{FF2B5EF4-FFF2-40B4-BE49-F238E27FC236}">
              <a16:creationId xmlns:a16="http://schemas.microsoft.com/office/drawing/2014/main" id="{33E3C0E2-7CE3-442C-AF26-CD3794F7873D}"/>
            </a:ext>
          </a:extLst>
        </xdr:cNvPr>
        <xdr:cNvSpPr/>
      </xdr:nvSpPr>
      <xdr:spPr>
        <a:xfrm>
          <a:off x="2571750" y="147254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25037</xdr:rowOff>
    </xdr:from>
    <xdr:to>
      <xdr:col>19</xdr:col>
      <xdr:colOff>177800</xdr:colOff>
      <xdr:row>86</xdr:row>
      <xdr:rowOff>31569</xdr:rowOff>
    </xdr:to>
    <xdr:cxnSp macro="">
      <xdr:nvCxnSpPr>
        <xdr:cNvPr id="308" name="直線コネクタ 307">
          <a:extLst>
            <a:ext uri="{FF2B5EF4-FFF2-40B4-BE49-F238E27FC236}">
              <a16:creationId xmlns:a16="http://schemas.microsoft.com/office/drawing/2014/main" id="{C91B4551-4CD4-46BD-86A7-0A0E84C5F7F8}"/>
            </a:ext>
          </a:extLst>
        </xdr:cNvPr>
        <xdr:cNvCxnSpPr/>
      </xdr:nvCxnSpPr>
      <xdr:spPr>
        <a:xfrm flipV="1">
          <a:off x="2626360" y="14765927"/>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135889</xdr:rowOff>
    </xdr:from>
    <xdr:to>
      <xdr:col>10</xdr:col>
      <xdr:colOff>165100</xdr:colOff>
      <xdr:row>86</xdr:row>
      <xdr:rowOff>66039</xdr:rowOff>
    </xdr:to>
    <xdr:sp macro="" textlink="">
      <xdr:nvSpPr>
        <xdr:cNvPr id="309" name="楕円 308">
          <a:extLst>
            <a:ext uri="{FF2B5EF4-FFF2-40B4-BE49-F238E27FC236}">
              <a16:creationId xmlns:a16="http://schemas.microsoft.com/office/drawing/2014/main" id="{7908D10D-E97E-43A3-95EF-D2721B0ED61D}"/>
            </a:ext>
          </a:extLst>
        </xdr:cNvPr>
        <xdr:cNvSpPr/>
      </xdr:nvSpPr>
      <xdr:spPr>
        <a:xfrm>
          <a:off x="1774190" y="14705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15239</xdr:rowOff>
    </xdr:from>
    <xdr:to>
      <xdr:col>15</xdr:col>
      <xdr:colOff>50800</xdr:colOff>
      <xdr:row>86</xdr:row>
      <xdr:rowOff>31569</xdr:rowOff>
    </xdr:to>
    <xdr:cxnSp macro="">
      <xdr:nvCxnSpPr>
        <xdr:cNvPr id="310" name="直線コネクタ 309">
          <a:extLst>
            <a:ext uri="{FF2B5EF4-FFF2-40B4-BE49-F238E27FC236}">
              <a16:creationId xmlns:a16="http://schemas.microsoft.com/office/drawing/2014/main" id="{1ABF29BD-E45F-4F03-8632-3F6C1315C765}"/>
            </a:ext>
          </a:extLst>
        </xdr:cNvPr>
        <xdr:cNvCxnSpPr/>
      </xdr:nvCxnSpPr>
      <xdr:spPr>
        <a:xfrm>
          <a:off x="1828800" y="14763749"/>
          <a:ext cx="797560" cy="1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117929</xdr:rowOff>
    </xdr:from>
    <xdr:to>
      <xdr:col>6</xdr:col>
      <xdr:colOff>38100</xdr:colOff>
      <xdr:row>86</xdr:row>
      <xdr:rowOff>48079</xdr:rowOff>
    </xdr:to>
    <xdr:sp macro="" textlink="">
      <xdr:nvSpPr>
        <xdr:cNvPr id="311" name="楕円 310">
          <a:extLst>
            <a:ext uri="{FF2B5EF4-FFF2-40B4-BE49-F238E27FC236}">
              <a16:creationId xmlns:a16="http://schemas.microsoft.com/office/drawing/2014/main" id="{F1E64A1A-92A1-41A9-ABCA-EAC5B838F4DE}"/>
            </a:ext>
          </a:extLst>
        </xdr:cNvPr>
        <xdr:cNvSpPr/>
      </xdr:nvSpPr>
      <xdr:spPr>
        <a:xfrm>
          <a:off x="988060" y="146911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168729</xdr:rowOff>
    </xdr:from>
    <xdr:to>
      <xdr:col>10</xdr:col>
      <xdr:colOff>114300</xdr:colOff>
      <xdr:row>86</xdr:row>
      <xdr:rowOff>15239</xdr:rowOff>
    </xdr:to>
    <xdr:cxnSp macro="">
      <xdr:nvCxnSpPr>
        <xdr:cNvPr id="312" name="直線コネクタ 311">
          <a:extLst>
            <a:ext uri="{FF2B5EF4-FFF2-40B4-BE49-F238E27FC236}">
              <a16:creationId xmlns:a16="http://schemas.microsoft.com/office/drawing/2014/main" id="{05559265-1EC5-481D-8F7C-F1F1F75340CC}"/>
            </a:ext>
          </a:extLst>
        </xdr:cNvPr>
        <xdr:cNvCxnSpPr/>
      </xdr:nvCxnSpPr>
      <xdr:spPr>
        <a:xfrm>
          <a:off x="1031240" y="14745789"/>
          <a:ext cx="79756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EEC15BD3-3BFB-4FE0-9BA5-94FA054D7D38}"/>
            </a:ext>
          </a:extLst>
        </xdr:cNvPr>
        <xdr:cNvSpPr txBox="1"/>
      </xdr:nvSpPr>
      <xdr:spPr>
        <a:xfrm>
          <a:off x="3239144" y="1407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7802B2B0-6C9D-459C-BA63-8367D5774871}"/>
            </a:ext>
          </a:extLst>
        </xdr:cNvPr>
        <xdr:cNvSpPr txBox="1"/>
      </xdr:nvSpPr>
      <xdr:spPr>
        <a:xfrm>
          <a:off x="243904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FD07B28B-00F0-4EFE-82B0-08B24D05D623}"/>
            </a:ext>
          </a:extLst>
        </xdr:cNvPr>
        <xdr:cNvSpPr txBox="1"/>
      </xdr:nvSpPr>
      <xdr:spPr>
        <a:xfrm>
          <a:off x="1641484" y="1397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08CF7196-CA6F-4595-9696-9DC85F8C6A60}"/>
            </a:ext>
          </a:extLst>
        </xdr:cNvPr>
        <xdr:cNvSpPr txBox="1"/>
      </xdr:nvSpPr>
      <xdr:spPr>
        <a:xfrm>
          <a:off x="855354" y="14048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66964</xdr:rowOff>
    </xdr:from>
    <xdr:ext cx="405111" cy="259045"/>
    <xdr:sp macro="" textlink="">
      <xdr:nvSpPr>
        <xdr:cNvPr id="317" name="n_1mainValue【公営住宅】&#10;有形固定資産減価償却率">
          <a:extLst>
            <a:ext uri="{FF2B5EF4-FFF2-40B4-BE49-F238E27FC236}">
              <a16:creationId xmlns:a16="http://schemas.microsoft.com/office/drawing/2014/main" id="{604DF2ED-5E6C-4C48-94F2-CBF535176C01}"/>
            </a:ext>
          </a:extLst>
        </xdr:cNvPr>
        <xdr:cNvSpPr txBox="1"/>
      </xdr:nvSpPr>
      <xdr:spPr>
        <a:xfrm>
          <a:off x="3239144" y="1480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73496</xdr:rowOff>
    </xdr:from>
    <xdr:ext cx="405111" cy="259045"/>
    <xdr:sp macro="" textlink="">
      <xdr:nvSpPr>
        <xdr:cNvPr id="318" name="n_2mainValue【公営住宅】&#10;有形固定資産減価償却率">
          <a:extLst>
            <a:ext uri="{FF2B5EF4-FFF2-40B4-BE49-F238E27FC236}">
              <a16:creationId xmlns:a16="http://schemas.microsoft.com/office/drawing/2014/main" id="{A10F6EAF-4D7E-424C-9061-DD64CD9E7517}"/>
            </a:ext>
          </a:extLst>
        </xdr:cNvPr>
        <xdr:cNvSpPr txBox="1"/>
      </xdr:nvSpPr>
      <xdr:spPr>
        <a:xfrm>
          <a:off x="2439044" y="1481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57166</xdr:rowOff>
    </xdr:from>
    <xdr:ext cx="405111" cy="259045"/>
    <xdr:sp macro="" textlink="">
      <xdr:nvSpPr>
        <xdr:cNvPr id="319" name="n_3mainValue【公営住宅】&#10;有形固定資産減価償却率">
          <a:extLst>
            <a:ext uri="{FF2B5EF4-FFF2-40B4-BE49-F238E27FC236}">
              <a16:creationId xmlns:a16="http://schemas.microsoft.com/office/drawing/2014/main" id="{445F1BD6-F6E1-4635-9F27-DEFD1051A55D}"/>
            </a:ext>
          </a:extLst>
        </xdr:cNvPr>
        <xdr:cNvSpPr txBox="1"/>
      </xdr:nvSpPr>
      <xdr:spPr>
        <a:xfrm>
          <a:off x="1641484" y="1479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39206</xdr:rowOff>
    </xdr:from>
    <xdr:ext cx="405111" cy="259045"/>
    <xdr:sp macro="" textlink="">
      <xdr:nvSpPr>
        <xdr:cNvPr id="320" name="n_4mainValue【公営住宅】&#10;有形固定資産減価償却率">
          <a:extLst>
            <a:ext uri="{FF2B5EF4-FFF2-40B4-BE49-F238E27FC236}">
              <a16:creationId xmlns:a16="http://schemas.microsoft.com/office/drawing/2014/main" id="{6818CA2C-09CB-4AA0-8CBA-BD0386D44839}"/>
            </a:ext>
          </a:extLst>
        </xdr:cNvPr>
        <xdr:cNvSpPr txBox="1"/>
      </xdr:nvSpPr>
      <xdr:spPr>
        <a:xfrm>
          <a:off x="855354" y="1478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A32DDC0-6E15-4AD4-8279-B8B7E0FBA84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0E58F80-1E85-4605-B1BB-302966822C0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99A55AF-1568-452F-9536-3B01E1EAF6E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75090B1-C794-40B7-B172-5C50268A2F0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9D064A0-D6B5-4983-AA81-A99B971BAE0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0E64509-9A07-4D84-A789-3C3EA6C1AB6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2CB37E3-8C85-4F3B-AD44-0F02EB53B24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F253ACA-2514-483E-B00D-507DFE2A936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E10790C-CB7C-4142-A517-A8B240541DF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B050EBD-078C-4590-B39F-F735618E644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1F3B9B6-65F3-472D-B9E6-82530855A95A}"/>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23D4D6A2-96F2-44EE-A053-AECD345D32F9}"/>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0174287-A685-4612-8890-1423A05500B0}"/>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BD4E678B-410C-4C90-BB0E-5E855B0CB372}"/>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39487AF3-25A1-4ADC-8266-D12DFCF69E70}"/>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AEEC5A41-27A2-416A-AF5D-D7DA6E100EB6}"/>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2352349-C10D-4300-855D-2DC9EA76C6B2}"/>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61B9DC0-2FF3-4FEF-A386-AD7083221D4B}"/>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6C4C1B5-7230-4318-B0D5-7EAD60E1797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2CDCFC5-98A3-41E7-A45D-91AE4FF265E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15DF451-DC59-4ACA-BC4A-FA8B7E14991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13333AF-E463-4DA8-8B3A-B570D602DA59}"/>
            </a:ext>
          </a:extLst>
        </xdr:cNvPr>
        <xdr:cNvCxnSpPr/>
      </xdr:nvCxnSpPr>
      <xdr:spPr>
        <a:xfrm flipV="1">
          <a:off x="942911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8F0EAA9-B941-4A27-923E-0F1AB5CA77B7}"/>
            </a:ext>
          </a:extLst>
        </xdr:cNvPr>
        <xdr:cNvSpPr txBox="1"/>
      </xdr:nvSpPr>
      <xdr:spPr>
        <a:xfrm>
          <a:off x="946785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ADC41D23-2ACD-4BAE-88CB-4EF9352525D5}"/>
            </a:ext>
          </a:extLst>
        </xdr:cNvPr>
        <xdr:cNvCxnSpPr/>
      </xdr:nvCxnSpPr>
      <xdr:spPr>
        <a:xfrm>
          <a:off x="9356090" y="147798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C4FBF6C0-EAA1-4110-86FE-F52C486A0BC5}"/>
            </a:ext>
          </a:extLst>
        </xdr:cNvPr>
        <xdr:cNvSpPr txBox="1"/>
      </xdr:nvSpPr>
      <xdr:spPr>
        <a:xfrm>
          <a:off x="946785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9420D1DF-00ED-435F-B22D-D6FBDCE04952}"/>
            </a:ext>
          </a:extLst>
        </xdr:cNvPr>
        <xdr:cNvCxnSpPr/>
      </xdr:nvCxnSpPr>
      <xdr:spPr>
        <a:xfrm>
          <a:off x="9356090" y="134102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C53DEDDF-FE2A-476D-8BF6-1607873519EE}"/>
            </a:ext>
          </a:extLst>
        </xdr:cNvPr>
        <xdr:cNvSpPr txBox="1"/>
      </xdr:nvSpPr>
      <xdr:spPr>
        <a:xfrm>
          <a:off x="9467850" y="14458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BF541C60-2A56-4F50-B8C0-FD44B5376AC2}"/>
            </a:ext>
          </a:extLst>
        </xdr:cNvPr>
        <xdr:cNvSpPr/>
      </xdr:nvSpPr>
      <xdr:spPr>
        <a:xfrm>
          <a:off x="9394190" y="1460116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FB47960B-8583-4570-B978-168485455A48}"/>
            </a:ext>
          </a:extLst>
        </xdr:cNvPr>
        <xdr:cNvSpPr/>
      </xdr:nvSpPr>
      <xdr:spPr>
        <a:xfrm>
          <a:off x="8632190" y="146018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47F9EAA1-90BC-4B9E-9322-112DE73A247F}"/>
            </a:ext>
          </a:extLst>
        </xdr:cNvPr>
        <xdr:cNvSpPr/>
      </xdr:nvSpPr>
      <xdr:spPr>
        <a:xfrm>
          <a:off x="7846060" y="1459842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CF10357-2195-4BE7-9C41-10B3C319322F}"/>
            </a:ext>
          </a:extLst>
        </xdr:cNvPr>
        <xdr:cNvSpPr/>
      </xdr:nvSpPr>
      <xdr:spPr>
        <a:xfrm>
          <a:off x="7029450" y="1459933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4775A8BD-7F0D-4B2D-95CF-BC646DA4AC09}"/>
            </a:ext>
          </a:extLst>
        </xdr:cNvPr>
        <xdr:cNvSpPr/>
      </xdr:nvSpPr>
      <xdr:spPr>
        <a:xfrm>
          <a:off x="6231890" y="1460550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7C7211F-DF09-4AB6-B848-7741FEB734D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96895E0-1125-4035-B9C0-D5F2635B30F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AE4F2A7-6A4E-4168-9168-535FB6B2222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882AEF8-3EFE-4F57-928F-21ABC9FF3D8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F28B143-E624-4D64-8C56-7AF47776D61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44222</xdr:rowOff>
    </xdr:from>
    <xdr:to>
      <xdr:col>55</xdr:col>
      <xdr:colOff>50800</xdr:colOff>
      <xdr:row>85</xdr:row>
      <xdr:rowOff>145822</xdr:rowOff>
    </xdr:to>
    <xdr:sp macro="" textlink="">
      <xdr:nvSpPr>
        <xdr:cNvPr id="358" name="楕円 357">
          <a:extLst>
            <a:ext uri="{FF2B5EF4-FFF2-40B4-BE49-F238E27FC236}">
              <a16:creationId xmlns:a16="http://schemas.microsoft.com/office/drawing/2014/main" id="{B71F13B4-B2B8-4DEF-8C1A-E0E14D26E953}"/>
            </a:ext>
          </a:extLst>
        </xdr:cNvPr>
        <xdr:cNvSpPr/>
      </xdr:nvSpPr>
      <xdr:spPr>
        <a:xfrm>
          <a:off x="9394190" y="14619377"/>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8247</xdr:rowOff>
    </xdr:from>
    <xdr:ext cx="469744" cy="259045"/>
    <xdr:sp macro="" textlink="">
      <xdr:nvSpPr>
        <xdr:cNvPr id="359" name="【公営住宅】&#10;一人当たり面積該当値テキスト">
          <a:extLst>
            <a:ext uri="{FF2B5EF4-FFF2-40B4-BE49-F238E27FC236}">
              <a16:creationId xmlns:a16="http://schemas.microsoft.com/office/drawing/2014/main" id="{06008BA8-A1EA-4C9D-ADEE-CAD094393DA9}"/>
            </a:ext>
          </a:extLst>
        </xdr:cNvPr>
        <xdr:cNvSpPr txBox="1"/>
      </xdr:nvSpPr>
      <xdr:spPr>
        <a:xfrm>
          <a:off x="9467850" y="1458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49022</xdr:rowOff>
    </xdr:from>
    <xdr:to>
      <xdr:col>50</xdr:col>
      <xdr:colOff>165100</xdr:colOff>
      <xdr:row>85</xdr:row>
      <xdr:rowOff>150622</xdr:rowOff>
    </xdr:to>
    <xdr:sp macro="" textlink="">
      <xdr:nvSpPr>
        <xdr:cNvPr id="360" name="楕円 359">
          <a:extLst>
            <a:ext uri="{FF2B5EF4-FFF2-40B4-BE49-F238E27FC236}">
              <a16:creationId xmlns:a16="http://schemas.microsoft.com/office/drawing/2014/main" id="{E45E4D50-39A6-4BC2-AE0A-86B0BA79499F}"/>
            </a:ext>
          </a:extLst>
        </xdr:cNvPr>
        <xdr:cNvSpPr/>
      </xdr:nvSpPr>
      <xdr:spPr>
        <a:xfrm>
          <a:off x="8632190" y="146241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95022</xdr:rowOff>
    </xdr:from>
    <xdr:to>
      <xdr:col>55</xdr:col>
      <xdr:colOff>0</xdr:colOff>
      <xdr:row>85</xdr:row>
      <xdr:rowOff>99822</xdr:rowOff>
    </xdr:to>
    <xdr:cxnSp macro="">
      <xdr:nvCxnSpPr>
        <xdr:cNvPr id="361" name="直線コネクタ 360">
          <a:extLst>
            <a:ext uri="{FF2B5EF4-FFF2-40B4-BE49-F238E27FC236}">
              <a16:creationId xmlns:a16="http://schemas.microsoft.com/office/drawing/2014/main" id="{07BFBFBA-CDA7-4DDD-8A12-E300B2B379B2}"/>
            </a:ext>
          </a:extLst>
        </xdr:cNvPr>
        <xdr:cNvCxnSpPr/>
      </xdr:nvCxnSpPr>
      <xdr:spPr>
        <a:xfrm flipV="1">
          <a:off x="8686800" y="1467208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50164</xdr:rowOff>
    </xdr:from>
    <xdr:to>
      <xdr:col>46</xdr:col>
      <xdr:colOff>38100</xdr:colOff>
      <xdr:row>85</xdr:row>
      <xdr:rowOff>151764</xdr:rowOff>
    </xdr:to>
    <xdr:sp macro="" textlink="">
      <xdr:nvSpPr>
        <xdr:cNvPr id="362" name="楕円 361">
          <a:extLst>
            <a:ext uri="{FF2B5EF4-FFF2-40B4-BE49-F238E27FC236}">
              <a16:creationId xmlns:a16="http://schemas.microsoft.com/office/drawing/2014/main" id="{AAB52C26-20FB-469C-A1E6-87D6F7DA3D4A}"/>
            </a:ext>
          </a:extLst>
        </xdr:cNvPr>
        <xdr:cNvSpPr/>
      </xdr:nvSpPr>
      <xdr:spPr>
        <a:xfrm>
          <a:off x="7846060" y="14627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99822</xdr:rowOff>
    </xdr:from>
    <xdr:to>
      <xdr:col>50</xdr:col>
      <xdr:colOff>114300</xdr:colOff>
      <xdr:row>85</xdr:row>
      <xdr:rowOff>100964</xdr:rowOff>
    </xdr:to>
    <xdr:cxnSp macro="">
      <xdr:nvCxnSpPr>
        <xdr:cNvPr id="363" name="直線コネクタ 362">
          <a:extLst>
            <a:ext uri="{FF2B5EF4-FFF2-40B4-BE49-F238E27FC236}">
              <a16:creationId xmlns:a16="http://schemas.microsoft.com/office/drawing/2014/main" id="{96505BDA-651A-41BE-BCC4-F5EAD753FCB9}"/>
            </a:ext>
          </a:extLst>
        </xdr:cNvPr>
        <xdr:cNvCxnSpPr/>
      </xdr:nvCxnSpPr>
      <xdr:spPr>
        <a:xfrm flipV="1">
          <a:off x="7889240" y="14669262"/>
          <a:ext cx="79756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51536</xdr:rowOff>
    </xdr:from>
    <xdr:to>
      <xdr:col>41</xdr:col>
      <xdr:colOff>101600</xdr:colOff>
      <xdr:row>85</xdr:row>
      <xdr:rowOff>153136</xdr:rowOff>
    </xdr:to>
    <xdr:sp macro="" textlink="">
      <xdr:nvSpPr>
        <xdr:cNvPr id="364" name="楕円 363">
          <a:extLst>
            <a:ext uri="{FF2B5EF4-FFF2-40B4-BE49-F238E27FC236}">
              <a16:creationId xmlns:a16="http://schemas.microsoft.com/office/drawing/2014/main" id="{7E7CAF0D-E4D5-46BC-807A-439FD2BC34EC}"/>
            </a:ext>
          </a:extLst>
        </xdr:cNvPr>
        <xdr:cNvSpPr/>
      </xdr:nvSpPr>
      <xdr:spPr>
        <a:xfrm>
          <a:off x="7029450" y="1462859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100964</xdr:rowOff>
    </xdr:from>
    <xdr:to>
      <xdr:col>45</xdr:col>
      <xdr:colOff>177800</xdr:colOff>
      <xdr:row>85</xdr:row>
      <xdr:rowOff>102336</xdr:rowOff>
    </xdr:to>
    <xdr:cxnSp macro="">
      <xdr:nvCxnSpPr>
        <xdr:cNvPr id="365" name="直線コネクタ 364">
          <a:extLst>
            <a:ext uri="{FF2B5EF4-FFF2-40B4-BE49-F238E27FC236}">
              <a16:creationId xmlns:a16="http://schemas.microsoft.com/office/drawing/2014/main" id="{C9F1478B-D0FE-4E22-9EF2-EB5EF3D0410D}"/>
            </a:ext>
          </a:extLst>
        </xdr:cNvPr>
        <xdr:cNvCxnSpPr/>
      </xdr:nvCxnSpPr>
      <xdr:spPr>
        <a:xfrm flipV="1">
          <a:off x="7084060" y="14670404"/>
          <a:ext cx="80518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52223</xdr:rowOff>
    </xdr:from>
    <xdr:to>
      <xdr:col>36</xdr:col>
      <xdr:colOff>165100</xdr:colOff>
      <xdr:row>85</xdr:row>
      <xdr:rowOff>153823</xdr:rowOff>
    </xdr:to>
    <xdr:sp macro="" textlink="">
      <xdr:nvSpPr>
        <xdr:cNvPr id="366" name="楕円 365">
          <a:extLst>
            <a:ext uri="{FF2B5EF4-FFF2-40B4-BE49-F238E27FC236}">
              <a16:creationId xmlns:a16="http://schemas.microsoft.com/office/drawing/2014/main" id="{451EB671-4A97-4EC8-A481-38B004B1B36E}"/>
            </a:ext>
          </a:extLst>
        </xdr:cNvPr>
        <xdr:cNvSpPr/>
      </xdr:nvSpPr>
      <xdr:spPr>
        <a:xfrm>
          <a:off x="6231890" y="1462928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102336</xdr:rowOff>
    </xdr:from>
    <xdr:to>
      <xdr:col>41</xdr:col>
      <xdr:colOff>50800</xdr:colOff>
      <xdr:row>85</xdr:row>
      <xdr:rowOff>103023</xdr:rowOff>
    </xdr:to>
    <xdr:cxnSp macro="">
      <xdr:nvCxnSpPr>
        <xdr:cNvPr id="367" name="直線コネクタ 366">
          <a:extLst>
            <a:ext uri="{FF2B5EF4-FFF2-40B4-BE49-F238E27FC236}">
              <a16:creationId xmlns:a16="http://schemas.microsoft.com/office/drawing/2014/main" id="{B283FF30-8CF8-4751-BED0-BE5127F385BC}"/>
            </a:ext>
          </a:extLst>
        </xdr:cNvPr>
        <xdr:cNvCxnSpPr/>
      </xdr:nvCxnSpPr>
      <xdr:spPr>
        <a:xfrm flipV="1">
          <a:off x="6286500" y="14671776"/>
          <a:ext cx="79756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0E3A2145-E26C-4E1B-B016-A62886688137}"/>
            </a:ext>
          </a:extLst>
        </xdr:cNvPr>
        <xdr:cNvSpPr txBox="1"/>
      </xdr:nvSpPr>
      <xdr:spPr>
        <a:xfrm>
          <a:off x="845446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66E47A73-83C3-4859-8065-4D126B98EEBE}"/>
            </a:ext>
          </a:extLst>
        </xdr:cNvPr>
        <xdr:cNvSpPr txBox="1"/>
      </xdr:nvSpPr>
      <xdr:spPr>
        <a:xfrm>
          <a:off x="7673417" y="143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C4921DC7-3FC3-47DF-98D5-BD06039583B8}"/>
            </a:ext>
          </a:extLst>
        </xdr:cNvPr>
        <xdr:cNvSpPr txBox="1"/>
      </xdr:nvSpPr>
      <xdr:spPr>
        <a:xfrm>
          <a:off x="6866332" y="143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D0C74FCC-B22F-4FE7-864A-11C5A63402FF}"/>
            </a:ext>
          </a:extLst>
        </xdr:cNvPr>
        <xdr:cNvSpPr txBox="1"/>
      </xdr:nvSpPr>
      <xdr:spPr>
        <a:xfrm>
          <a:off x="6068772"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141749</xdr:rowOff>
    </xdr:from>
    <xdr:ext cx="469744" cy="259045"/>
    <xdr:sp macro="" textlink="">
      <xdr:nvSpPr>
        <xdr:cNvPr id="372" name="n_1mainValue【公営住宅】&#10;一人当たり面積">
          <a:extLst>
            <a:ext uri="{FF2B5EF4-FFF2-40B4-BE49-F238E27FC236}">
              <a16:creationId xmlns:a16="http://schemas.microsoft.com/office/drawing/2014/main" id="{E091F728-9687-4E0D-94C9-361EC8556A2B}"/>
            </a:ext>
          </a:extLst>
        </xdr:cNvPr>
        <xdr:cNvSpPr txBox="1"/>
      </xdr:nvSpPr>
      <xdr:spPr>
        <a:xfrm>
          <a:off x="8454467" y="14713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142891</xdr:rowOff>
    </xdr:from>
    <xdr:ext cx="469744" cy="259045"/>
    <xdr:sp macro="" textlink="">
      <xdr:nvSpPr>
        <xdr:cNvPr id="373" name="n_2mainValue【公営住宅】&#10;一人当たり面積">
          <a:extLst>
            <a:ext uri="{FF2B5EF4-FFF2-40B4-BE49-F238E27FC236}">
              <a16:creationId xmlns:a16="http://schemas.microsoft.com/office/drawing/2014/main" id="{34CEBB34-356F-4AB2-9D6B-C57737B49945}"/>
            </a:ext>
          </a:extLst>
        </xdr:cNvPr>
        <xdr:cNvSpPr txBox="1"/>
      </xdr:nvSpPr>
      <xdr:spPr>
        <a:xfrm>
          <a:off x="7673417" y="1471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144263</xdr:rowOff>
    </xdr:from>
    <xdr:ext cx="469744" cy="259045"/>
    <xdr:sp macro="" textlink="">
      <xdr:nvSpPr>
        <xdr:cNvPr id="374" name="n_3mainValue【公営住宅】&#10;一人当たり面積">
          <a:extLst>
            <a:ext uri="{FF2B5EF4-FFF2-40B4-BE49-F238E27FC236}">
              <a16:creationId xmlns:a16="http://schemas.microsoft.com/office/drawing/2014/main" id="{F72A901E-39E6-4225-8C7C-1D027D530E9D}"/>
            </a:ext>
          </a:extLst>
        </xdr:cNvPr>
        <xdr:cNvSpPr txBox="1"/>
      </xdr:nvSpPr>
      <xdr:spPr>
        <a:xfrm>
          <a:off x="6866332" y="1471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144950</xdr:rowOff>
    </xdr:from>
    <xdr:ext cx="469744" cy="259045"/>
    <xdr:sp macro="" textlink="">
      <xdr:nvSpPr>
        <xdr:cNvPr id="375" name="n_4mainValue【公営住宅】&#10;一人当たり面積">
          <a:extLst>
            <a:ext uri="{FF2B5EF4-FFF2-40B4-BE49-F238E27FC236}">
              <a16:creationId xmlns:a16="http://schemas.microsoft.com/office/drawing/2014/main" id="{C68B1756-06E6-4244-A9D1-1EB71862F286}"/>
            </a:ext>
          </a:extLst>
        </xdr:cNvPr>
        <xdr:cNvSpPr txBox="1"/>
      </xdr:nvSpPr>
      <xdr:spPr>
        <a:xfrm>
          <a:off x="6068772" y="1471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D40090C-58D8-468E-9F0E-338E2247AD6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6746830-9268-4B08-8C97-D9652D5D9AC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F7531F0-AF6A-4D69-BBDB-CE4445FA0E0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ED16FDE-5EC6-46D3-8314-BAC2BAE2830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D941F7C-D9E3-49A0-B3D3-040808B7FF4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1794A48-4C10-4F93-B74D-566CC15C37F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782C0BF-01AF-4D78-98AB-022642CB9D8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6F7C689-8E69-459E-B6F7-763AA2106180}"/>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F9CCEFF-111D-4790-A5E8-53F1B41EE6B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120F155-A9F7-43A2-8D3F-F3933B5CA86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4840D4F-1562-4D1D-9011-D05E8302B9D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133AF20-C4AE-483E-AC4D-03F9353FF69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F45CC1D-BD99-437C-B715-A2BE4764E60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636DA264-9E70-4081-B684-7A59969EB63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50D319D-E45B-4144-9B9D-8A85DF6B93A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1DAA3C2-AFAC-44B4-8BE9-D51DB369314E}"/>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54C4282-4796-4AB9-8D08-485F9557286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DB48330-8A84-4869-B180-F715F2D0323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99B9866-31E8-40D9-B3E8-CD8ACEAA9F2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45BFE6C-6E66-4ECF-B866-4EC8D41177A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909D95D-F7CF-4428-A376-0FF2F0D7F68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0270059-60C9-4019-8950-9DFC70166EF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A9CC766-427C-4734-8B66-65C6BAEF7D5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8F35645-4A30-4353-BA81-53658A9E122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082C471-0713-4FD2-81DC-08D5A69A847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B0BF104-9D83-4E94-9DC4-5CBC629984A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70BAF639-56AD-4AE7-AB17-892D99BD326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AFC7E87-11E9-4EF6-B8DD-E66CDDD3BBA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D97D03C5-7298-4AC7-80DC-0B9E538A1C7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4659BE75-64E2-4E7A-9515-1496D2EE3318}"/>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81D8B2BC-FD18-429A-BF5D-88170B83E40B}"/>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2AC177BF-AD25-4B1A-A2C2-6AD36A3D51A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FA273016-2B64-4F89-9F8B-9D137C5CE55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5B8BEA2C-2A56-4609-BE03-35097ED4DD22}"/>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CA49BFE3-1EA2-4962-B273-D414F3564B7B}"/>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7F1CE87B-2C96-4C5D-BB34-0FBECD68C72E}"/>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4462BD37-7809-4D64-AD5B-956ED275B3C2}"/>
            </a:ext>
          </a:extLst>
        </xdr:cNvPr>
        <xdr:cNvSpPr txBox="1"/>
      </xdr:nvSpPr>
      <xdr:spPr>
        <a:xfrm>
          <a:off x="1090500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FF7F6F4-B382-4090-B109-7420F585D3A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40265B0-36AF-40CD-8968-6F353FE4467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95F15ED2-AA9F-4DA2-8BD6-F7777B299FD4}"/>
            </a:ext>
          </a:extLst>
        </xdr:cNvPr>
        <xdr:cNvCxnSpPr/>
      </xdr:nvCxnSpPr>
      <xdr:spPr>
        <a:xfrm flipV="1">
          <a:off x="14703424"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E822DE86-F166-45D1-AF65-CDC5311D2DC3}"/>
            </a:ext>
          </a:extLst>
        </xdr:cNvPr>
        <xdr:cNvSpPr txBox="1"/>
      </xdr:nvSpPr>
      <xdr:spPr>
        <a:xfrm>
          <a:off x="1474216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B262A2A7-50E9-4B07-A3EA-E9DBFE9F254C}"/>
            </a:ext>
          </a:extLst>
        </xdr:cNvPr>
        <xdr:cNvCxnSpPr/>
      </xdr:nvCxnSpPr>
      <xdr:spPr>
        <a:xfrm>
          <a:off x="1461135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6B8CE5F-6EC3-48C6-BB93-5FCB1DBDFEDA}"/>
            </a:ext>
          </a:extLst>
        </xdr:cNvPr>
        <xdr:cNvSpPr txBox="1"/>
      </xdr:nvSpPr>
      <xdr:spPr>
        <a:xfrm>
          <a:off x="1474216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12B2B005-CA9F-4BFE-88E0-85DAC5699E9F}"/>
            </a:ext>
          </a:extLst>
        </xdr:cNvPr>
        <xdr:cNvCxnSpPr/>
      </xdr:nvCxnSpPr>
      <xdr:spPr>
        <a:xfrm>
          <a:off x="1461135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6B1C5116-4CA9-44C4-97E5-48BE58F8F2B0}"/>
            </a:ext>
          </a:extLst>
        </xdr:cNvPr>
        <xdr:cNvSpPr txBox="1"/>
      </xdr:nvSpPr>
      <xdr:spPr>
        <a:xfrm>
          <a:off x="1474216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111D5FBD-444B-4E9A-AA77-6DCCE3E675F1}"/>
            </a:ext>
          </a:extLst>
        </xdr:cNvPr>
        <xdr:cNvSpPr/>
      </xdr:nvSpPr>
      <xdr:spPr>
        <a:xfrm>
          <a:off x="14649450" y="63874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BED15EDE-905B-42C6-BD68-46256B47E36E}"/>
            </a:ext>
          </a:extLst>
        </xdr:cNvPr>
        <xdr:cNvSpPr/>
      </xdr:nvSpPr>
      <xdr:spPr>
        <a:xfrm>
          <a:off x="13887450" y="6388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95D103E-9AA2-49BB-8042-1729A2920752}"/>
            </a:ext>
          </a:extLst>
        </xdr:cNvPr>
        <xdr:cNvSpPr/>
      </xdr:nvSpPr>
      <xdr:spPr>
        <a:xfrm>
          <a:off x="13089890" y="63887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20606FB0-A48C-483A-A2FD-807F14FB0687}"/>
            </a:ext>
          </a:extLst>
        </xdr:cNvPr>
        <xdr:cNvSpPr/>
      </xdr:nvSpPr>
      <xdr:spPr>
        <a:xfrm>
          <a:off x="12303760" y="63588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3D52FBBD-16F1-4D06-9416-D07A08C0270F}"/>
            </a:ext>
          </a:extLst>
        </xdr:cNvPr>
        <xdr:cNvSpPr/>
      </xdr:nvSpPr>
      <xdr:spPr>
        <a:xfrm>
          <a:off x="11487150" y="6350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64B6A44-9EF9-4422-BDF7-FE530F15C72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D3DC112-7E11-49C1-BF6F-CDA5CE78CB0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E315595-C985-4985-8C62-741115823C6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135B37E-18D3-425D-A2DF-0ADF8F81E2B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9FCAE5D-AE62-4D8E-A784-73CEDB38CF9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71120</xdr:rowOff>
    </xdr:from>
    <xdr:to>
      <xdr:col>85</xdr:col>
      <xdr:colOff>177800</xdr:colOff>
      <xdr:row>37</xdr:row>
      <xdr:rowOff>1270</xdr:rowOff>
    </xdr:to>
    <xdr:sp macro="" textlink="">
      <xdr:nvSpPr>
        <xdr:cNvPr id="431" name="楕円 430">
          <a:extLst>
            <a:ext uri="{FF2B5EF4-FFF2-40B4-BE49-F238E27FC236}">
              <a16:creationId xmlns:a16="http://schemas.microsoft.com/office/drawing/2014/main" id="{C11F20DA-963B-4E31-8BFA-EEEAACDE503A}"/>
            </a:ext>
          </a:extLst>
        </xdr:cNvPr>
        <xdr:cNvSpPr/>
      </xdr:nvSpPr>
      <xdr:spPr>
        <a:xfrm>
          <a:off x="14649450" y="624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93997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BD625BF-22B1-49F8-979B-75D7CE18C4D4}"/>
            </a:ext>
          </a:extLst>
        </xdr:cNvPr>
        <xdr:cNvSpPr txBox="1"/>
      </xdr:nvSpPr>
      <xdr:spPr>
        <a:xfrm>
          <a:off x="14742160"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17780</xdr:rowOff>
    </xdr:from>
    <xdr:to>
      <xdr:col>81</xdr:col>
      <xdr:colOff>101600</xdr:colOff>
      <xdr:row>36</xdr:row>
      <xdr:rowOff>119380</xdr:rowOff>
    </xdr:to>
    <xdr:sp macro="" textlink="">
      <xdr:nvSpPr>
        <xdr:cNvPr id="433" name="楕円 432">
          <a:extLst>
            <a:ext uri="{FF2B5EF4-FFF2-40B4-BE49-F238E27FC236}">
              <a16:creationId xmlns:a16="http://schemas.microsoft.com/office/drawing/2014/main" id="{E75892D3-5C2F-4A0F-9479-8504B611CB78}"/>
            </a:ext>
          </a:extLst>
        </xdr:cNvPr>
        <xdr:cNvSpPr/>
      </xdr:nvSpPr>
      <xdr:spPr>
        <a:xfrm>
          <a:off x="13887450" y="61937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68580</xdr:rowOff>
    </xdr:from>
    <xdr:to>
      <xdr:col>85</xdr:col>
      <xdr:colOff>127000</xdr:colOff>
      <xdr:row>36</xdr:row>
      <xdr:rowOff>121920</xdr:rowOff>
    </xdr:to>
    <xdr:cxnSp macro="">
      <xdr:nvCxnSpPr>
        <xdr:cNvPr id="434" name="直線コネクタ 433">
          <a:extLst>
            <a:ext uri="{FF2B5EF4-FFF2-40B4-BE49-F238E27FC236}">
              <a16:creationId xmlns:a16="http://schemas.microsoft.com/office/drawing/2014/main" id="{DCFCC713-6D62-41E7-AD0C-989E47E6FEF6}"/>
            </a:ext>
          </a:extLst>
        </xdr:cNvPr>
        <xdr:cNvCxnSpPr/>
      </xdr:nvCxnSpPr>
      <xdr:spPr>
        <a:xfrm>
          <a:off x="13942060" y="623887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130810</xdr:rowOff>
    </xdr:from>
    <xdr:to>
      <xdr:col>76</xdr:col>
      <xdr:colOff>165100</xdr:colOff>
      <xdr:row>36</xdr:row>
      <xdr:rowOff>60960</xdr:rowOff>
    </xdr:to>
    <xdr:sp macro="" textlink="">
      <xdr:nvSpPr>
        <xdr:cNvPr id="435" name="楕円 434">
          <a:extLst>
            <a:ext uri="{FF2B5EF4-FFF2-40B4-BE49-F238E27FC236}">
              <a16:creationId xmlns:a16="http://schemas.microsoft.com/office/drawing/2014/main" id="{6C9FBE2F-4B6E-45DB-B616-725C497EAD56}"/>
            </a:ext>
          </a:extLst>
        </xdr:cNvPr>
        <xdr:cNvSpPr/>
      </xdr:nvSpPr>
      <xdr:spPr>
        <a:xfrm>
          <a:off x="13089890" y="613537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10160</xdr:rowOff>
    </xdr:from>
    <xdr:to>
      <xdr:col>81</xdr:col>
      <xdr:colOff>50800</xdr:colOff>
      <xdr:row>36</xdr:row>
      <xdr:rowOff>68580</xdr:rowOff>
    </xdr:to>
    <xdr:cxnSp macro="">
      <xdr:nvCxnSpPr>
        <xdr:cNvPr id="436" name="直線コネクタ 435">
          <a:extLst>
            <a:ext uri="{FF2B5EF4-FFF2-40B4-BE49-F238E27FC236}">
              <a16:creationId xmlns:a16="http://schemas.microsoft.com/office/drawing/2014/main" id="{CB69EA13-03BB-4C0B-A24D-21EA09BA72E7}"/>
            </a:ext>
          </a:extLst>
        </xdr:cNvPr>
        <xdr:cNvCxnSpPr/>
      </xdr:nvCxnSpPr>
      <xdr:spPr>
        <a:xfrm>
          <a:off x="13144500" y="6184265"/>
          <a:ext cx="79756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72390</xdr:rowOff>
    </xdr:from>
    <xdr:to>
      <xdr:col>72</xdr:col>
      <xdr:colOff>38100</xdr:colOff>
      <xdr:row>36</xdr:row>
      <xdr:rowOff>2540</xdr:rowOff>
    </xdr:to>
    <xdr:sp macro="" textlink="">
      <xdr:nvSpPr>
        <xdr:cNvPr id="437" name="楕円 436">
          <a:extLst>
            <a:ext uri="{FF2B5EF4-FFF2-40B4-BE49-F238E27FC236}">
              <a16:creationId xmlns:a16="http://schemas.microsoft.com/office/drawing/2014/main" id="{DEAA3F74-CBBE-4EB0-80DF-DC83ED500ECA}"/>
            </a:ext>
          </a:extLst>
        </xdr:cNvPr>
        <xdr:cNvSpPr/>
      </xdr:nvSpPr>
      <xdr:spPr>
        <a:xfrm>
          <a:off x="12303760" y="6073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123190</xdr:rowOff>
    </xdr:from>
    <xdr:to>
      <xdr:col>76</xdr:col>
      <xdr:colOff>114300</xdr:colOff>
      <xdr:row>36</xdr:row>
      <xdr:rowOff>10160</xdr:rowOff>
    </xdr:to>
    <xdr:cxnSp macro="">
      <xdr:nvCxnSpPr>
        <xdr:cNvPr id="438" name="直線コネクタ 437">
          <a:extLst>
            <a:ext uri="{FF2B5EF4-FFF2-40B4-BE49-F238E27FC236}">
              <a16:creationId xmlns:a16="http://schemas.microsoft.com/office/drawing/2014/main" id="{3B25939F-DD29-42AF-935D-FD5A43A83114}"/>
            </a:ext>
          </a:extLst>
        </xdr:cNvPr>
        <xdr:cNvCxnSpPr/>
      </xdr:nvCxnSpPr>
      <xdr:spPr>
        <a:xfrm>
          <a:off x="12346940" y="6125845"/>
          <a:ext cx="79756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13970</xdr:rowOff>
    </xdr:from>
    <xdr:to>
      <xdr:col>67</xdr:col>
      <xdr:colOff>101600</xdr:colOff>
      <xdr:row>35</xdr:row>
      <xdr:rowOff>115570</xdr:rowOff>
    </xdr:to>
    <xdr:sp macro="" textlink="">
      <xdr:nvSpPr>
        <xdr:cNvPr id="439" name="楕円 438">
          <a:extLst>
            <a:ext uri="{FF2B5EF4-FFF2-40B4-BE49-F238E27FC236}">
              <a16:creationId xmlns:a16="http://schemas.microsoft.com/office/drawing/2014/main" id="{735CB0AD-9822-4B96-BA9F-1505577B2F3A}"/>
            </a:ext>
          </a:extLst>
        </xdr:cNvPr>
        <xdr:cNvSpPr/>
      </xdr:nvSpPr>
      <xdr:spPr>
        <a:xfrm>
          <a:off x="11487150" y="60185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64770</xdr:rowOff>
    </xdr:from>
    <xdr:to>
      <xdr:col>71</xdr:col>
      <xdr:colOff>177800</xdr:colOff>
      <xdr:row>35</xdr:row>
      <xdr:rowOff>123190</xdr:rowOff>
    </xdr:to>
    <xdr:cxnSp macro="">
      <xdr:nvCxnSpPr>
        <xdr:cNvPr id="440" name="直線コネクタ 439">
          <a:extLst>
            <a:ext uri="{FF2B5EF4-FFF2-40B4-BE49-F238E27FC236}">
              <a16:creationId xmlns:a16="http://schemas.microsoft.com/office/drawing/2014/main" id="{A1334851-1187-4258-B10C-055130849251}"/>
            </a:ext>
          </a:extLst>
        </xdr:cNvPr>
        <xdr:cNvCxnSpPr/>
      </xdr:nvCxnSpPr>
      <xdr:spPr>
        <a:xfrm>
          <a:off x="11541760" y="6063615"/>
          <a:ext cx="80518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D2E302B-CD2F-4EF4-9684-8A80B6441D94}"/>
            </a:ext>
          </a:extLst>
        </xdr:cNvPr>
        <xdr:cNvSpPr txBox="1"/>
      </xdr:nvSpPr>
      <xdr:spPr>
        <a:xfrm>
          <a:off x="1373823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F370D15-26CF-4EB3-849A-E8F75BFA7B92}"/>
            </a:ext>
          </a:extLst>
        </xdr:cNvPr>
        <xdr:cNvSpPr txBox="1"/>
      </xdr:nvSpPr>
      <xdr:spPr>
        <a:xfrm>
          <a:off x="1295718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4D59B42-20A1-44D6-8B22-E325C898B591}"/>
            </a:ext>
          </a:extLst>
        </xdr:cNvPr>
        <xdr:cNvSpPr txBox="1"/>
      </xdr:nvSpPr>
      <xdr:spPr>
        <a:xfrm>
          <a:off x="1217105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8177104-A145-4011-989D-C5D4CD4F800B}"/>
            </a:ext>
          </a:extLst>
        </xdr:cNvPr>
        <xdr:cNvSpPr txBox="1"/>
      </xdr:nvSpPr>
      <xdr:spPr>
        <a:xfrm>
          <a:off x="11354444" y="643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135907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57542447-03D1-46EA-A5D9-4232BB2ACD54}"/>
            </a:ext>
          </a:extLst>
        </xdr:cNvPr>
        <xdr:cNvSpPr txBox="1"/>
      </xdr:nvSpPr>
      <xdr:spPr>
        <a:xfrm>
          <a:off x="1373823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77487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9F4AF4E-794E-4934-B8B9-C11AC43E74E8}"/>
            </a:ext>
          </a:extLst>
        </xdr:cNvPr>
        <xdr:cNvSpPr txBox="1"/>
      </xdr:nvSpPr>
      <xdr:spPr>
        <a:xfrm>
          <a:off x="12957184" y="5906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19067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2BBBB56-82A1-4BA4-9C4D-6E2161E8D003}"/>
            </a:ext>
          </a:extLst>
        </xdr:cNvPr>
        <xdr:cNvSpPr txBox="1"/>
      </xdr:nvSpPr>
      <xdr:spPr>
        <a:xfrm>
          <a:off x="12171054" y="584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132097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9BDD486F-339A-4E99-AD7C-02FE69CDD2E3}"/>
            </a:ext>
          </a:extLst>
        </xdr:cNvPr>
        <xdr:cNvSpPr txBox="1"/>
      </xdr:nvSpPr>
      <xdr:spPr>
        <a:xfrm>
          <a:off x="113544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924A327-7E0B-4065-98A1-E3FBD24170A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7B8D125-9834-403B-AA99-E879ADC80C6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0F5FB31-B164-4AD1-B3B3-0FF018BC57A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ED0F60C-5769-4396-B3C7-2991581E8C9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57F0CF5-657D-4E11-84D2-3F99B32E976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D6B6B98-19EC-4830-B6CE-8D3AA0F1CB1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3F52A9BA-E0E2-4388-A877-82135451FA8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E613D3E-B74E-4222-990E-CD8B75CC8C1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5E18292-3737-42F3-A55C-B198881F152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1320E12-942F-4F7A-8157-5AF6E678284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09B54F7-52BF-4E78-892C-825A8948651E}"/>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26AD7478-A2FC-4916-9D28-37EBBD99FD3D}"/>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262F7F6D-CAF9-4275-968E-03D4C6536866}"/>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C8915FF4-0F16-4FBF-A02F-05C6D3640452}"/>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47F3819F-50B4-4794-8AFF-184A3894110C}"/>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A9702441-A23A-45D6-9F5E-317ED1F21D38}"/>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12E960E-5B6C-4ADB-BF18-0DBC0F188E7C}"/>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EC8EA7C2-81B3-430E-A260-2087C9622EAD}"/>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45C94478-CEF4-4500-B3B1-D4BF0E2346C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7FCE43BC-075F-40C6-9797-EF363384D9D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6D0E0C60-2205-4212-A859-91B6633EDA8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A1014E71-5D27-4433-A694-9BA37CBB1BBC}"/>
            </a:ext>
          </a:extLst>
        </xdr:cNvPr>
        <xdr:cNvCxnSpPr/>
      </xdr:nvCxnSpPr>
      <xdr:spPr>
        <a:xfrm flipV="1">
          <a:off x="19947254" y="5974461"/>
          <a:ext cx="0" cy="1170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DD24D490-04B6-4EDE-96DF-8F069958F5FC}"/>
            </a:ext>
          </a:extLst>
        </xdr:cNvPr>
        <xdr:cNvSpPr txBox="1"/>
      </xdr:nvSpPr>
      <xdr:spPr>
        <a:xfrm>
          <a:off x="19985990" y="715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6A0A2FCF-3A4A-49F9-ABF0-880116EFCF0C}"/>
            </a:ext>
          </a:extLst>
        </xdr:cNvPr>
        <xdr:cNvCxnSpPr/>
      </xdr:nvCxnSpPr>
      <xdr:spPr>
        <a:xfrm>
          <a:off x="19885660" y="714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4068A27B-5802-4D5D-821C-AF98884120C9}"/>
            </a:ext>
          </a:extLst>
        </xdr:cNvPr>
        <xdr:cNvSpPr txBox="1"/>
      </xdr:nvSpPr>
      <xdr:spPr>
        <a:xfrm>
          <a:off x="19985990" y="575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50D3140E-CAD5-4D14-BEC4-ECF6EE054C18}"/>
            </a:ext>
          </a:extLst>
        </xdr:cNvPr>
        <xdr:cNvCxnSpPr/>
      </xdr:nvCxnSpPr>
      <xdr:spPr>
        <a:xfrm>
          <a:off x="19885660" y="59744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1BABD4A-09EB-4301-BD5E-93E5098FE017}"/>
            </a:ext>
          </a:extLst>
        </xdr:cNvPr>
        <xdr:cNvSpPr txBox="1"/>
      </xdr:nvSpPr>
      <xdr:spPr>
        <a:xfrm>
          <a:off x="19985990" y="669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1287F488-0AD4-4CFD-867C-54347327A2C2}"/>
            </a:ext>
          </a:extLst>
        </xdr:cNvPr>
        <xdr:cNvSpPr/>
      </xdr:nvSpPr>
      <xdr:spPr>
        <a:xfrm>
          <a:off x="19904710" y="68464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C53C5A34-F71D-4C9D-AEB1-9A1DB13282A6}"/>
            </a:ext>
          </a:extLst>
        </xdr:cNvPr>
        <xdr:cNvSpPr/>
      </xdr:nvSpPr>
      <xdr:spPr>
        <a:xfrm>
          <a:off x="19161760" y="6837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D1714521-52D5-452E-B585-5486B90727DF}"/>
            </a:ext>
          </a:extLst>
        </xdr:cNvPr>
        <xdr:cNvSpPr/>
      </xdr:nvSpPr>
      <xdr:spPr>
        <a:xfrm>
          <a:off x="18345150" y="68353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296223CB-0B68-4D9D-BF87-03DDA421AE94}"/>
            </a:ext>
          </a:extLst>
        </xdr:cNvPr>
        <xdr:cNvSpPr/>
      </xdr:nvSpPr>
      <xdr:spPr>
        <a:xfrm>
          <a:off x="17547590" y="68289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65E36139-E75B-4B21-8973-AB7CF2EF48CA}"/>
            </a:ext>
          </a:extLst>
        </xdr:cNvPr>
        <xdr:cNvSpPr/>
      </xdr:nvSpPr>
      <xdr:spPr>
        <a:xfrm>
          <a:off x="16761460" y="68201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A86541F-31BA-413B-9AC6-FD6FBAD3205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71D0695-D29B-4BF6-A210-3B92CAF301A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C38EA97-4F56-47B0-A637-63155E4CCD1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F5CE42A-6247-4618-876C-B5DAE983DA52}"/>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A32E049-D0CB-4CFD-9237-F7ABE7116B5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167132</xdr:rowOff>
    </xdr:from>
    <xdr:to>
      <xdr:col>116</xdr:col>
      <xdr:colOff>114300</xdr:colOff>
      <xdr:row>41</xdr:row>
      <xdr:rowOff>97282</xdr:rowOff>
    </xdr:to>
    <xdr:sp macro="" textlink="">
      <xdr:nvSpPr>
        <xdr:cNvPr id="486" name="楕円 485">
          <a:extLst>
            <a:ext uri="{FF2B5EF4-FFF2-40B4-BE49-F238E27FC236}">
              <a16:creationId xmlns:a16="http://schemas.microsoft.com/office/drawing/2014/main" id="{6523B889-C44B-4A78-BB89-0CC51855AD8D}"/>
            </a:ext>
          </a:extLst>
        </xdr:cNvPr>
        <xdr:cNvSpPr/>
      </xdr:nvSpPr>
      <xdr:spPr>
        <a:xfrm>
          <a:off x="19904710" y="70289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82059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AD25946-8232-43B5-99F8-591B64CA4106}"/>
            </a:ext>
          </a:extLst>
        </xdr:cNvPr>
        <xdr:cNvSpPr txBox="1"/>
      </xdr:nvSpPr>
      <xdr:spPr>
        <a:xfrm>
          <a:off x="19985990" y="6941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167132</xdr:rowOff>
    </xdr:from>
    <xdr:to>
      <xdr:col>112</xdr:col>
      <xdr:colOff>38100</xdr:colOff>
      <xdr:row>41</xdr:row>
      <xdr:rowOff>97282</xdr:rowOff>
    </xdr:to>
    <xdr:sp macro="" textlink="">
      <xdr:nvSpPr>
        <xdr:cNvPr id="488" name="楕円 487">
          <a:extLst>
            <a:ext uri="{FF2B5EF4-FFF2-40B4-BE49-F238E27FC236}">
              <a16:creationId xmlns:a16="http://schemas.microsoft.com/office/drawing/2014/main" id="{1D23728B-2FFD-4FC5-837C-695ECF33C3EF}"/>
            </a:ext>
          </a:extLst>
        </xdr:cNvPr>
        <xdr:cNvSpPr/>
      </xdr:nvSpPr>
      <xdr:spPr>
        <a:xfrm>
          <a:off x="19161760" y="70289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46482</xdr:rowOff>
    </xdr:from>
    <xdr:to>
      <xdr:col>116</xdr:col>
      <xdr:colOff>63500</xdr:colOff>
      <xdr:row>41</xdr:row>
      <xdr:rowOff>46482</xdr:rowOff>
    </xdr:to>
    <xdr:cxnSp macro="">
      <xdr:nvCxnSpPr>
        <xdr:cNvPr id="489" name="直線コネクタ 488">
          <a:extLst>
            <a:ext uri="{FF2B5EF4-FFF2-40B4-BE49-F238E27FC236}">
              <a16:creationId xmlns:a16="http://schemas.microsoft.com/office/drawing/2014/main" id="{C3705626-6529-435B-B979-948970BBF5C8}"/>
            </a:ext>
          </a:extLst>
        </xdr:cNvPr>
        <xdr:cNvCxnSpPr/>
      </xdr:nvCxnSpPr>
      <xdr:spPr>
        <a:xfrm>
          <a:off x="19204940" y="707783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169418</xdr:rowOff>
    </xdr:from>
    <xdr:to>
      <xdr:col>107</xdr:col>
      <xdr:colOff>101600</xdr:colOff>
      <xdr:row>41</xdr:row>
      <xdr:rowOff>99568</xdr:rowOff>
    </xdr:to>
    <xdr:sp macro="" textlink="">
      <xdr:nvSpPr>
        <xdr:cNvPr id="490" name="楕円 489">
          <a:extLst>
            <a:ext uri="{FF2B5EF4-FFF2-40B4-BE49-F238E27FC236}">
              <a16:creationId xmlns:a16="http://schemas.microsoft.com/office/drawing/2014/main" id="{687F3480-0F3E-4314-81CD-E307CA48C446}"/>
            </a:ext>
          </a:extLst>
        </xdr:cNvPr>
        <xdr:cNvSpPr/>
      </xdr:nvSpPr>
      <xdr:spPr>
        <a:xfrm>
          <a:off x="18345150" y="703122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46482</xdr:rowOff>
    </xdr:from>
    <xdr:to>
      <xdr:col>111</xdr:col>
      <xdr:colOff>177800</xdr:colOff>
      <xdr:row>41</xdr:row>
      <xdr:rowOff>48768</xdr:rowOff>
    </xdr:to>
    <xdr:cxnSp macro="">
      <xdr:nvCxnSpPr>
        <xdr:cNvPr id="491" name="直線コネクタ 490">
          <a:extLst>
            <a:ext uri="{FF2B5EF4-FFF2-40B4-BE49-F238E27FC236}">
              <a16:creationId xmlns:a16="http://schemas.microsoft.com/office/drawing/2014/main" id="{A80B44A2-E83E-4F05-96C8-12E2B3C4A6E6}"/>
            </a:ext>
          </a:extLst>
        </xdr:cNvPr>
        <xdr:cNvCxnSpPr/>
      </xdr:nvCxnSpPr>
      <xdr:spPr>
        <a:xfrm flipV="1">
          <a:off x="18399760" y="7077837"/>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169418</xdr:rowOff>
    </xdr:from>
    <xdr:to>
      <xdr:col>102</xdr:col>
      <xdr:colOff>165100</xdr:colOff>
      <xdr:row>41</xdr:row>
      <xdr:rowOff>99568</xdr:rowOff>
    </xdr:to>
    <xdr:sp macro="" textlink="">
      <xdr:nvSpPr>
        <xdr:cNvPr id="492" name="楕円 491">
          <a:extLst>
            <a:ext uri="{FF2B5EF4-FFF2-40B4-BE49-F238E27FC236}">
              <a16:creationId xmlns:a16="http://schemas.microsoft.com/office/drawing/2014/main" id="{06F0173D-D42A-4F8D-A1F4-B5336BD33D95}"/>
            </a:ext>
          </a:extLst>
        </xdr:cNvPr>
        <xdr:cNvSpPr/>
      </xdr:nvSpPr>
      <xdr:spPr>
        <a:xfrm>
          <a:off x="17547590" y="703122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48768</xdr:rowOff>
    </xdr:from>
    <xdr:to>
      <xdr:col>107</xdr:col>
      <xdr:colOff>50800</xdr:colOff>
      <xdr:row>41</xdr:row>
      <xdr:rowOff>48768</xdr:rowOff>
    </xdr:to>
    <xdr:cxnSp macro="">
      <xdr:nvCxnSpPr>
        <xdr:cNvPr id="493" name="直線コネクタ 492">
          <a:extLst>
            <a:ext uri="{FF2B5EF4-FFF2-40B4-BE49-F238E27FC236}">
              <a16:creationId xmlns:a16="http://schemas.microsoft.com/office/drawing/2014/main" id="{010B5ACF-5C96-4698-9445-A97AB9B47CCA}"/>
            </a:ext>
          </a:extLst>
        </xdr:cNvPr>
        <xdr:cNvCxnSpPr/>
      </xdr:nvCxnSpPr>
      <xdr:spPr>
        <a:xfrm>
          <a:off x="17602200" y="708012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169418</xdr:rowOff>
    </xdr:from>
    <xdr:to>
      <xdr:col>98</xdr:col>
      <xdr:colOff>38100</xdr:colOff>
      <xdr:row>41</xdr:row>
      <xdr:rowOff>99568</xdr:rowOff>
    </xdr:to>
    <xdr:sp macro="" textlink="">
      <xdr:nvSpPr>
        <xdr:cNvPr id="494" name="楕円 493">
          <a:extLst>
            <a:ext uri="{FF2B5EF4-FFF2-40B4-BE49-F238E27FC236}">
              <a16:creationId xmlns:a16="http://schemas.microsoft.com/office/drawing/2014/main" id="{7DCDDF6F-6D07-4C6D-84B4-0325CB1BEC0D}"/>
            </a:ext>
          </a:extLst>
        </xdr:cNvPr>
        <xdr:cNvSpPr/>
      </xdr:nvSpPr>
      <xdr:spPr>
        <a:xfrm>
          <a:off x="16761460" y="703122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48768</xdr:rowOff>
    </xdr:from>
    <xdr:to>
      <xdr:col>102</xdr:col>
      <xdr:colOff>114300</xdr:colOff>
      <xdr:row>41</xdr:row>
      <xdr:rowOff>48768</xdr:rowOff>
    </xdr:to>
    <xdr:cxnSp macro="">
      <xdr:nvCxnSpPr>
        <xdr:cNvPr id="495" name="直線コネクタ 494">
          <a:extLst>
            <a:ext uri="{FF2B5EF4-FFF2-40B4-BE49-F238E27FC236}">
              <a16:creationId xmlns:a16="http://schemas.microsoft.com/office/drawing/2014/main" id="{2327A070-044B-43CD-AD04-3EAD0F2C4631}"/>
            </a:ext>
          </a:extLst>
        </xdr:cNvPr>
        <xdr:cNvCxnSpPr/>
      </xdr:nvCxnSpPr>
      <xdr:spPr>
        <a:xfrm>
          <a:off x="16804640" y="708012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9AB0737F-694F-4437-89EB-B31AC6FD0BD3}"/>
            </a:ext>
          </a:extLst>
        </xdr:cNvPr>
        <xdr:cNvSpPr txBox="1"/>
      </xdr:nvSpPr>
      <xdr:spPr>
        <a:xfrm>
          <a:off x="18982132"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E69380C8-4BB9-42A0-80A8-F24EB4A693BD}"/>
            </a:ext>
          </a:extLst>
        </xdr:cNvPr>
        <xdr:cNvSpPr txBox="1"/>
      </xdr:nvSpPr>
      <xdr:spPr>
        <a:xfrm>
          <a:off x="18182032" y="6606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993C5DA6-0698-42BB-AA9B-483645F41A2F}"/>
            </a:ext>
          </a:extLst>
        </xdr:cNvPr>
        <xdr:cNvSpPr txBox="1"/>
      </xdr:nvSpPr>
      <xdr:spPr>
        <a:xfrm>
          <a:off x="17384472" y="660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6D6B7971-9B69-49C3-8C58-5D43D6B246B1}"/>
            </a:ext>
          </a:extLst>
        </xdr:cNvPr>
        <xdr:cNvSpPr txBox="1"/>
      </xdr:nvSpPr>
      <xdr:spPr>
        <a:xfrm>
          <a:off x="16588817" y="6601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88409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BCF01FC5-69FE-4548-B674-4C4F8C67C0D7}"/>
            </a:ext>
          </a:extLst>
        </xdr:cNvPr>
        <xdr:cNvSpPr txBox="1"/>
      </xdr:nvSpPr>
      <xdr:spPr>
        <a:xfrm>
          <a:off x="18982132" y="712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90695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348BA3E8-95C6-413B-A069-FC17A853F52F}"/>
            </a:ext>
          </a:extLst>
        </xdr:cNvPr>
        <xdr:cNvSpPr txBox="1"/>
      </xdr:nvSpPr>
      <xdr:spPr>
        <a:xfrm>
          <a:off x="18182032" y="71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90695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5B67BD90-2E55-4561-BA96-7AC9F589EE9C}"/>
            </a:ext>
          </a:extLst>
        </xdr:cNvPr>
        <xdr:cNvSpPr txBox="1"/>
      </xdr:nvSpPr>
      <xdr:spPr>
        <a:xfrm>
          <a:off x="17384472" y="71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90695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AC19D23-4809-44E7-A9F4-F7573418A7F1}"/>
            </a:ext>
          </a:extLst>
        </xdr:cNvPr>
        <xdr:cNvSpPr txBox="1"/>
      </xdr:nvSpPr>
      <xdr:spPr>
        <a:xfrm>
          <a:off x="16588817" y="71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284378A-357B-4E13-B01F-F6210BEED36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9AF16095-4ADC-41BF-92B6-74194D9ABA62}"/>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65FFED17-44CE-44C7-9972-9BAD70DF5EC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BFCAA5B0-3C47-4BE2-9BA9-B76D1405344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22656FC2-215C-477E-A258-A780CCB427D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D6E55D07-C674-47F7-A6F4-9B49C68537A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7E4F126-B13C-4EE2-B8A2-2483E72E7E9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91F2782B-64B4-4E94-A09D-0D6F3F4A5D1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597D070-3014-40DA-9EB3-A0D8B9AF2BE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A01C12BE-B01B-4643-A6BC-DC32CC98A47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6771EE0-73C6-44D1-A855-6C4933FF9AD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F0B7301E-CEC4-4BDF-8208-B7223FC81DF7}"/>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5278BEE0-B681-412C-A3EB-0D982B518433}"/>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D2A33BBF-F7C0-4BB9-9A73-1C75A70EFBA5}"/>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A8A3E5D7-9404-4CB0-8D89-607D16C773E7}"/>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D87C0F88-F1C9-4EAD-8625-64DC81AA364A}"/>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6E2EC022-2A50-4F71-8C1F-75E91264C3CE}"/>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23828CB5-C211-41B3-BD7C-0312FAB12309}"/>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58057562-EF30-4193-A112-8508C96AB82D}"/>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F26ABA7B-3E3A-4E44-9A01-9140B20B954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1F235CE1-FBFE-4EAE-962B-B4573DDA41C7}"/>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EA3D0FF7-649E-4D0B-864B-34C6DB05C57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5C3E99A6-1CA0-4E0B-928D-63F9C4A3E692}"/>
            </a:ext>
          </a:extLst>
        </xdr:cNvPr>
        <xdr:cNvCxnSpPr/>
      </xdr:nvCxnSpPr>
      <xdr:spPr>
        <a:xfrm flipV="1">
          <a:off x="14703424" y="9589389"/>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27513F83-DE43-4957-B4E3-EDE0D806226A}"/>
            </a:ext>
          </a:extLst>
        </xdr:cNvPr>
        <xdr:cNvSpPr txBox="1"/>
      </xdr:nvSpPr>
      <xdr:spPr>
        <a:xfrm>
          <a:off x="14742160" y="1079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85B5DABD-0C91-48A9-B326-C54C162E0303}"/>
            </a:ext>
          </a:extLst>
        </xdr:cNvPr>
        <xdr:cNvCxnSpPr/>
      </xdr:nvCxnSpPr>
      <xdr:spPr>
        <a:xfrm>
          <a:off x="14611350" y="10794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92555A77-87BC-4608-8705-8759F48D018C}"/>
            </a:ext>
          </a:extLst>
        </xdr:cNvPr>
        <xdr:cNvSpPr txBox="1"/>
      </xdr:nvSpPr>
      <xdr:spPr>
        <a:xfrm>
          <a:off x="14742160" y="936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3D2147D9-17B7-49F0-A6C2-4B3D277A7D26}"/>
            </a:ext>
          </a:extLst>
        </xdr:cNvPr>
        <xdr:cNvCxnSpPr/>
      </xdr:nvCxnSpPr>
      <xdr:spPr>
        <a:xfrm>
          <a:off x="14611350" y="9589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3C676F31-37D3-4F9E-BA51-109DCD877239}"/>
            </a:ext>
          </a:extLst>
        </xdr:cNvPr>
        <xdr:cNvSpPr txBox="1"/>
      </xdr:nvSpPr>
      <xdr:spPr>
        <a:xfrm>
          <a:off x="1474216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7D289234-811A-401C-AA6A-3498B2F59E0A}"/>
            </a:ext>
          </a:extLst>
        </xdr:cNvPr>
        <xdr:cNvSpPr/>
      </xdr:nvSpPr>
      <xdr:spPr>
        <a:xfrm>
          <a:off x="14649450" y="1017066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6867C5C0-1AA3-40A0-8558-CAB37AF0F27F}"/>
            </a:ext>
          </a:extLst>
        </xdr:cNvPr>
        <xdr:cNvSpPr/>
      </xdr:nvSpPr>
      <xdr:spPr>
        <a:xfrm>
          <a:off x="13887450" y="1013637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7390205A-4A41-4D65-96A1-73F2E236A528}"/>
            </a:ext>
          </a:extLst>
        </xdr:cNvPr>
        <xdr:cNvSpPr/>
      </xdr:nvSpPr>
      <xdr:spPr>
        <a:xfrm>
          <a:off x="13089890" y="1013409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EB7A4D5D-022D-42CD-876D-0DB65216AFDB}"/>
            </a:ext>
          </a:extLst>
        </xdr:cNvPr>
        <xdr:cNvSpPr/>
      </xdr:nvSpPr>
      <xdr:spPr>
        <a:xfrm>
          <a:off x="12303760" y="101055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6A097E83-E79D-40B8-8F3A-C6E01E02BD2B}"/>
            </a:ext>
          </a:extLst>
        </xdr:cNvPr>
        <xdr:cNvSpPr/>
      </xdr:nvSpPr>
      <xdr:spPr>
        <a:xfrm>
          <a:off x="11487150" y="100834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9BC266C-57E9-4830-9B67-F30EA59FE32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DF4B9FCB-677E-46C0-B400-F32751B7ABD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303154A-68F8-4CC6-BC42-55F8AE44BFE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A9B5049-73BF-4A02-B526-1B6EE2F729B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86EFC10-90C9-4D86-BA6B-B0ECF75B75F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168656</xdr:rowOff>
    </xdr:from>
    <xdr:to>
      <xdr:col>85</xdr:col>
      <xdr:colOff>177800</xdr:colOff>
      <xdr:row>58</xdr:row>
      <xdr:rowOff>98806</xdr:rowOff>
    </xdr:to>
    <xdr:sp macro="" textlink="">
      <xdr:nvSpPr>
        <xdr:cNvPr id="542" name="楕円 541">
          <a:extLst>
            <a:ext uri="{FF2B5EF4-FFF2-40B4-BE49-F238E27FC236}">
              <a16:creationId xmlns:a16="http://schemas.microsoft.com/office/drawing/2014/main" id="{425AEC79-4B77-44F1-92F6-C1040E384E95}"/>
            </a:ext>
          </a:extLst>
        </xdr:cNvPr>
        <xdr:cNvSpPr/>
      </xdr:nvSpPr>
      <xdr:spPr>
        <a:xfrm>
          <a:off x="14649450" y="994511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20083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85187377-DD4F-4172-B2CA-BA547FC102AA}"/>
            </a:ext>
          </a:extLst>
        </xdr:cNvPr>
        <xdr:cNvSpPr txBox="1"/>
      </xdr:nvSpPr>
      <xdr:spPr>
        <a:xfrm>
          <a:off x="14742160" y="978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111506</xdr:rowOff>
    </xdr:from>
    <xdr:to>
      <xdr:col>81</xdr:col>
      <xdr:colOff>101600</xdr:colOff>
      <xdr:row>58</xdr:row>
      <xdr:rowOff>41656</xdr:rowOff>
    </xdr:to>
    <xdr:sp macro="" textlink="">
      <xdr:nvSpPr>
        <xdr:cNvPr id="544" name="楕円 543">
          <a:extLst>
            <a:ext uri="{FF2B5EF4-FFF2-40B4-BE49-F238E27FC236}">
              <a16:creationId xmlns:a16="http://schemas.microsoft.com/office/drawing/2014/main" id="{CE185AF1-99D7-4297-9465-4EA000EE69BC}"/>
            </a:ext>
          </a:extLst>
        </xdr:cNvPr>
        <xdr:cNvSpPr/>
      </xdr:nvSpPr>
      <xdr:spPr>
        <a:xfrm>
          <a:off x="13887450" y="98841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162306</xdr:rowOff>
    </xdr:from>
    <xdr:to>
      <xdr:col>85</xdr:col>
      <xdr:colOff>127000</xdr:colOff>
      <xdr:row>58</xdr:row>
      <xdr:rowOff>48006</xdr:rowOff>
    </xdr:to>
    <xdr:cxnSp macro="">
      <xdr:nvCxnSpPr>
        <xdr:cNvPr id="545" name="直線コネクタ 544">
          <a:extLst>
            <a:ext uri="{FF2B5EF4-FFF2-40B4-BE49-F238E27FC236}">
              <a16:creationId xmlns:a16="http://schemas.microsoft.com/office/drawing/2014/main" id="{DEFDF3ED-01D6-474C-A83A-4C1CC0A28FF6}"/>
            </a:ext>
          </a:extLst>
        </xdr:cNvPr>
        <xdr:cNvCxnSpPr/>
      </xdr:nvCxnSpPr>
      <xdr:spPr>
        <a:xfrm>
          <a:off x="13942060" y="9936861"/>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54356</xdr:rowOff>
    </xdr:from>
    <xdr:to>
      <xdr:col>76</xdr:col>
      <xdr:colOff>165100</xdr:colOff>
      <xdr:row>57</xdr:row>
      <xdr:rowOff>155956</xdr:rowOff>
    </xdr:to>
    <xdr:sp macro="" textlink="">
      <xdr:nvSpPr>
        <xdr:cNvPr id="546" name="楕円 545">
          <a:extLst>
            <a:ext uri="{FF2B5EF4-FFF2-40B4-BE49-F238E27FC236}">
              <a16:creationId xmlns:a16="http://schemas.microsoft.com/office/drawing/2014/main" id="{F6CE8F61-9123-44CE-AEA0-8B8C803FD17A}"/>
            </a:ext>
          </a:extLst>
        </xdr:cNvPr>
        <xdr:cNvSpPr/>
      </xdr:nvSpPr>
      <xdr:spPr>
        <a:xfrm>
          <a:off x="13089890" y="983081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105156</xdr:rowOff>
    </xdr:from>
    <xdr:to>
      <xdr:col>81</xdr:col>
      <xdr:colOff>50800</xdr:colOff>
      <xdr:row>57</xdr:row>
      <xdr:rowOff>162306</xdr:rowOff>
    </xdr:to>
    <xdr:cxnSp macro="">
      <xdr:nvCxnSpPr>
        <xdr:cNvPr id="547" name="直線コネクタ 546">
          <a:extLst>
            <a:ext uri="{FF2B5EF4-FFF2-40B4-BE49-F238E27FC236}">
              <a16:creationId xmlns:a16="http://schemas.microsoft.com/office/drawing/2014/main" id="{9A17244F-34BF-45BF-A9D1-AF1A234F86A1}"/>
            </a:ext>
          </a:extLst>
        </xdr:cNvPr>
        <xdr:cNvCxnSpPr/>
      </xdr:nvCxnSpPr>
      <xdr:spPr>
        <a:xfrm>
          <a:off x="13144500" y="9875901"/>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166370</xdr:rowOff>
    </xdr:from>
    <xdr:to>
      <xdr:col>72</xdr:col>
      <xdr:colOff>38100</xdr:colOff>
      <xdr:row>57</xdr:row>
      <xdr:rowOff>96520</xdr:rowOff>
    </xdr:to>
    <xdr:sp macro="" textlink="">
      <xdr:nvSpPr>
        <xdr:cNvPr id="548" name="楕円 547">
          <a:extLst>
            <a:ext uri="{FF2B5EF4-FFF2-40B4-BE49-F238E27FC236}">
              <a16:creationId xmlns:a16="http://schemas.microsoft.com/office/drawing/2014/main" id="{56140386-89FD-4FEE-AD19-6DFAACA2231E}"/>
            </a:ext>
          </a:extLst>
        </xdr:cNvPr>
        <xdr:cNvSpPr/>
      </xdr:nvSpPr>
      <xdr:spPr>
        <a:xfrm>
          <a:off x="12303760" y="97713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45720</xdr:rowOff>
    </xdr:from>
    <xdr:to>
      <xdr:col>76</xdr:col>
      <xdr:colOff>114300</xdr:colOff>
      <xdr:row>57</xdr:row>
      <xdr:rowOff>105156</xdr:rowOff>
    </xdr:to>
    <xdr:cxnSp macro="">
      <xdr:nvCxnSpPr>
        <xdr:cNvPr id="549" name="直線コネクタ 548">
          <a:extLst>
            <a:ext uri="{FF2B5EF4-FFF2-40B4-BE49-F238E27FC236}">
              <a16:creationId xmlns:a16="http://schemas.microsoft.com/office/drawing/2014/main" id="{5FC392C5-F8D2-4C3C-8817-081094153AD2}"/>
            </a:ext>
          </a:extLst>
        </xdr:cNvPr>
        <xdr:cNvCxnSpPr/>
      </xdr:nvCxnSpPr>
      <xdr:spPr>
        <a:xfrm>
          <a:off x="12346940" y="9820275"/>
          <a:ext cx="79756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109220</xdr:rowOff>
    </xdr:from>
    <xdr:to>
      <xdr:col>67</xdr:col>
      <xdr:colOff>101600</xdr:colOff>
      <xdr:row>57</xdr:row>
      <xdr:rowOff>39370</xdr:rowOff>
    </xdr:to>
    <xdr:sp macro="" textlink="">
      <xdr:nvSpPr>
        <xdr:cNvPr id="550" name="楕円 549">
          <a:extLst>
            <a:ext uri="{FF2B5EF4-FFF2-40B4-BE49-F238E27FC236}">
              <a16:creationId xmlns:a16="http://schemas.microsoft.com/office/drawing/2014/main" id="{70A72D35-140B-41BC-BF76-320AEF48E075}"/>
            </a:ext>
          </a:extLst>
        </xdr:cNvPr>
        <xdr:cNvSpPr/>
      </xdr:nvSpPr>
      <xdr:spPr>
        <a:xfrm>
          <a:off x="11487150" y="9708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160020</xdr:rowOff>
    </xdr:from>
    <xdr:to>
      <xdr:col>71</xdr:col>
      <xdr:colOff>177800</xdr:colOff>
      <xdr:row>57</xdr:row>
      <xdr:rowOff>45720</xdr:rowOff>
    </xdr:to>
    <xdr:cxnSp macro="">
      <xdr:nvCxnSpPr>
        <xdr:cNvPr id="551" name="直線コネクタ 550">
          <a:extLst>
            <a:ext uri="{FF2B5EF4-FFF2-40B4-BE49-F238E27FC236}">
              <a16:creationId xmlns:a16="http://schemas.microsoft.com/office/drawing/2014/main" id="{9FA8A22A-BF95-41A8-A35C-E30A019506C6}"/>
            </a:ext>
          </a:extLst>
        </xdr:cNvPr>
        <xdr:cNvCxnSpPr/>
      </xdr:nvCxnSpPr>
      <xdr:spPr>
        <a:xfrm>
          <a:off x="11541760" y="9763125"/>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B5AEEA7B-F9B5-49F1-B643-B5A4741BD6E7}"/>
            </a:ext>
          </a:extLst>
        </xdr:cNvPr>
        <xdr:cNvSpPr txBox="1"/>
      </xdr:nvSpPr>
      <xdr:spPr>
        <a:xfrm>
          <a:off x="1373823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C896C674-0373-48B5-8CE2-6FFFF49A6C90}"/>
            </a:ext>
          </a:extLst>
        </xdr:cNvPr>
        <xdr:cNvSpPr txBox="1"/>
      </xdr:nvSpPr>
      <xdr:spPr>
        <a:xfrm>
          <a:off x="1295718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E2C25C86-04ED-4830-8580-916EC1CD0ACD}"/>
            </a:ext>
          </a:extLst>
        </xdr:cNvPr>
        <xdr:cNvSpPr txBox="1"/>
      </xdr:nvSpPr>
      <xdr:spPr>
        <a:xfrm>
          <a:off x="12171054" y="10198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B08FB703-E23E-4CB1-B126-9AA5682EF6D9}"/>
            </a:ext>
          </a:extLst>
        </xdr:cNvPr>
        <xdr:cNvSpPr txBox="1"/>
      </xdr:nvSpPr>
      <xdr:spPr>
        <a:xfrm>
          <a:off x="11354444" y="1017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58183</xdr:rowOff>
    </xdr:from>
    <xdr:ext cx="405111" cy="259045"/>
    <xdr:sp macro="" textlink="">
      <xdr:nvSpPr>
        <xdr:cNvPr id="556" name="n_1mainValue【学校施設】&#10;有形固定資産減価償却率">
          <a:extLst>
            <a:ext uri="{FF2B5EF4-FFF2-40B4-BE49-F238E27FC236}">
              <a16:creationId xmlns:a16="http://schemas.microsoft.com/office/drawing/2014/main" id="{71EF1A42-7B26-4EDB-BF63-8979B7AC9DF3}"/>
            </a:ext>
          </a:extLst>
        </xdr:cNvPr>
        <xdr:cNvSpPr txBox="1"/>
      </xdr:nvSpPr>
      <xdr:spPr>
        <a:xfrm>
          <a:off x="13738234" y="965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1033</xdr:rowOff>
    </xdr:from>
    <xdr:ext cx="405111" cy="259045"/>
    <xdr:sp macro="" textlink="">
      <xdr:nvSpPr>
        <xdr:cNvPr id="557" name="n_2mainValue【学校施設】&#10;有形固定資産減価償却率">
          <a:extLst>
            <a:ext uri="{FF2B5EF4-FFF2-40B4-BE49-F238E27FC236}">
              <a16:creationId xmlns:a16="http://schemas.microsoft.com/office/drawing/2014/main" id="{B4587600-DAD5-476F-A963-3D84CBFD7196}"/>
            </a:ext>
          </a:extLst>
        </xdr:cNvPr>
        <xdr:cNvSpPr txBox="1"/>
      </xdr:nvSpPr>
      <xdr:spPr>
        <a:xfrm>
          <a:off x="12957184" y="960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113047</xdr:rowOff>
    </xdr:from>
    <xdr:ext cx="405111" cy="259045"/>
    <xdr:sp macro="" textlink="">
      <xdr:nvSpPr>
        <xdr:cNvPr id="558" name="n_3mainValue【学校施設】&#10;有形固定資産減価償却率">
          <a:extLst>
            <a:ext uri="{FF2B5EF4-FFF2-40B4-BE49-F238E27FC236}">
              <a16:creationId xmlns:a16="http://schemas.microsoft.com/office/drawing/2014/main" id="{67DA44DE-DEF9-4D71-99EC-4B0F8FDB5CC6}"/>
            </a:ext>
          </a:extLst>
        </xdr:cNvPr>
        <xdr:cNvSpPr txBox="1"/>
      </xdr:nvSpPr>
      <xdr:spPr>
        <a:xfrm>
          <a:off x="1217105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55897</xdr:rowOff>
    </xdr:from>
    <xdr:ext cx="405111" cy="259045"/>
    <xdr:sp macro="" textlink="">
      <xdr:nvSpPr>
        <xdr:cNvPr id="559" name="n_4mainValue【学校施設】&#10;有形固定資産減価償却率">
          <a:extLst>
            <a:ext uri="{FF2B5EF4-FFF2-40B4-BE49-F238E27FC236}">
              <a16:creationId xmlns:a16="http://schemas.microsoft.com/office/drawing/2014/main" id="{9A3FDCD5-6553-4027-9606-00FFC91D7F9D}"/>
            </a:ext>
          </a:extLst>
        </xdr:cNvPr>
        <xdr:cNvSpPr txBox="1"/>
      </xdr:nvSpPr>
      <xdr:spPr>
        <a:xfrm>
          <a:off x="11354444" y="948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FE9C3E64-2A0B-4EFA-B305-1E53CC60E11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BFDFD0B6-3E7B-4EF3-9006-7B815E61B3D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47A5693F-7537-4472-8333-42DD9237909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4B060172-0200-49B6-9D0F-DA31D86E9AB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E2438189-DB42-4296-BD43-FBC5155543B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E67AD11-A4CD-4E6D-8BD7-2A3D1383CD6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AB2B7209-326A-4FE5-8B94-4BFDEA099AA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B753E9C7-D32A-4E4A-89C2-C18C19CF18C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873DC1CD-2EA0-4031-A0FA-9F9F8425271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3D98D94F-3A19-4290-BC14-C6F48F0D343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85FF302C-71FC-4B7B-B87B-87499088A348}"/>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D663AD46-F017-4FC1-B9B3-67A9A27E1856}"/>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379D3432-215C-4613-8EAC-090BDBEF65E0}"/>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52A961A9-34FF-4972-AEBA-A880F9D670BB}"/>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E5911490-9AEA-4A0D-8462-E5AF9AB0EDD8}"/>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560B92D7-6015-402D-AC45-DFD4F4E63B51}"/>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1DC52FB9-26F7-41E1-B735-87FC42230A5A}"/>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75951A75-6DB7-4294-97A6-2AD0D196387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240E4044-CA33-49F1-AEDE-D5F4FE5A0FA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7F51A50F-EA46-48C0-B614-CA3A6CD0755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A957740E-6D4F-4BDB-9EDF-FCCD1F4D756F}"/>
            </a:ext>
          </a:extLst>
        </xdr:cNvPr>
        <xdr:cNvCxnSpPr/>
      </xdr:nvCxnSpPr>
      <xdr:spPr>
        <a:xfrm flipV="1">
          <a:off x="19947254" y="973626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2643810A-4763-4762-ACE0-0FC835AD24E0}"/>
            </a:ext>
          </a:extLst>
        </xdr:cNvPr>
        <xdr:cNvSpPr txBox="1"/>
      </xdr:nvSpPr>
      <xdr:spPr>
        <a:xfrm>
          <a:off x="19985990" y="1090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996DA48A-0A5D-4A40-B6F1-F06030EAE4C6}"/>
            </a:ext>
          </a:extLst>
        </xdr:cNvPr>
        <xdr:cNvCxnSpPr/>
      </xdr:nvCxnSpPr>
      <xdr:spPr>
        <a:xfrm>
          <a:off x="19885660" y="10898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94258BB5-6026-4D0B-B86D-E2F22DF504D4}"/>
            </a:ext>
          </a:extLst>
        </xdr:cNvPr>
        <xdr:cNvSpPr txBox="1"/>
      </xdr:nvSpPr>
      <xdr:spPr>
        <a:xfrm>
          <a:off x="19985990" y="951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9BB219B7-AAB2-4C9F-867A-2EFA209655E0}"/>
            </a:ext>
          </a:extLst>
        </xdr:cNvPr>
        <xdr:cNvCxnSpPr/>
      </xdr:nvCxnSpPr>
      <xdr:spPr>
        <a:xfrm>
          <a:off x="19885660" y="97362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6824A66D-0799-4C8C-81E1-85486DFFB99D}"/>
            </a:ext>
          </a:extLst>
        </xdr:cNvPr>
        <xdr:cNvSpPr txBox="1"/>
      </xdr:nvSpPr>
      <xdr:spPr>
        <a:xfrm>
          <a:off x="1998599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2E2850C0-1A78-4B4F-9FD5-7C9DF3024656}"/>
            </a:ext>
          </a:extLst>
        </xdr:cNvPr>
        <xdr:cNvSpPr/>
      </xdr:nvSpPr>
      <xdr:spPr>
        <a:xfrm>
          <a:off x="19904710" y="105131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D6491CA6-C2C9-4FC5-BA84-AD8583A192F4}"/>
            </a:ext>
          </a:extLst>
        </xdr:cNvPr>
        <xdr:cNvSpPr/>
      </xdr:nvSpPr>
      <xdr:spPr>
        <a:xfrm>
          <a:off x="19161760" y="1051585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9C1A8977-12FA-4F7D-8F85-E2A145B99027}"/>
            </a:ext>
          </a:extLst>
        </xdr:cNvPr>
        <xdr:cNvSpPr/>
      </xdr:nvSpPr>
      <xdr:spPr>
        <a:xfrm>
          <a:off x="18345150" y="1052404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A036D456-965F-45A8-9530-BBBF49E17452}"/>
            </a:ext>
          </a:extLst>
        </xdr:cNvPr>
        <xdr:cNvSpPr/>
      </xdr:nvSpPr>
      <xdr:spPr>
        <a:xfrm>
          <a:off x="17547590" y="1051185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57A1AEA8-587D-4303-90FA-50493A7F2FC7}"/>
            </a:ext>
          </a:extLst>
        </xdr:cNvPr>
        <xdr:cNvSpPr/>
      </xdr:nvSpPr>
      <xdr:spPr>
        <a:xfrm>
          <a:off x="16761460" y="105263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DD48C77D-3456-47E6-87C4-1BFB7A49CE5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69B32BDA-2252-4E57-BA5F-DD5C904C27A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9D510924-0B04-404E-88E0-3ADA2043019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B59C4E6B-4709-4C73-AD59-3CC710E8899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604DBE8-3F35-47A6-B796-EE39457C9B8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58356</xdr:rowOff>
    </xdr:from>
    <xdr:to>
      <xdr:col>116</xdr:col>
      <xdr:colOff>114300</xdr:colOff>
      <xdr:row>61</xdr:row>
      <xdr:rowOff>159956</xdr:rowOff>
    </xdr:to>
    <xdr:sp macro="" textlink="">
      <xdr:nvSpPr>
        <xdr:cNvPr id="596" name="楕円 595">
          <a:extLst>
            <a:ext uri="{FF2B5EF4-FFF2-40B4-BE49-F238E27FC236}">
              <a16:creationId xmlns:a16="http://schemas.microsoft.com/office/drawing/2014/main" id="{5A881BDF-6165-4353-AE8B-55242BE88DC0}"/>
            </a:ext>
          </a:extLst>
        </xdr:cNvPr>
        <xdr:cNvSpPr/>
      </xdr:nvSpPr>
      <xdr:spPr>
        <a:xfrm>
          <a:off x="19904710" y="1051299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36783</xdr:rowOff>
    </xdr:from>
    <xdr:ext cx="469744" cy="259045"/>
    <xdr:sp macro="" textlink="">
      <xdr:nvSpPr>
        <xdr:cNvPr id="597" name="【学校施設】&#10;一人当たり面積該当値テキスト">
          <a:extLst>
            <a:ext uri="{FF2B5EF4-FFF2-40B4-BE49-F238E27FC236}">
              <a16:creationId xmlns:a16="http://schemas.microsoft.com/office/drawing/2014/main" id="{60A96510-CD4A-4F35-B306-0B3444535B5E}"/>
            </a:ext>
          </a:extLst>
        </xdr:cNvPr>
        <xdr:cNvSpPr txBox="1"/>
      </xdr:nvSpPr>
      <xdr:spPr>
        <a:xfrm>
          <a:off x="19985990" y="104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64643</xdr:rowOff>
    </xdr:from>
    <xdr:to>
      <xdr:col>112</xdr:col>
      <xdr:colOff>38100</xdr:colOff>
      <xdr:row>61</xdr:row>
      <xdr:rowOff>166243</xdr:rowOff>
    </xdr:to>
    <xdr:sp macro="" textlink="">
      <xdr:nvSpPr>
        <xdr:cNvPr id="598" name="楕円 597">
          <a:extLst>
            <a:ext uri="{FF2B5EF4-FFF2-40B4-BE49-F238E27FC236}">
              <a16:creationId xmlns:a16="http://schemas.microsoft.com/office/drawing/2014/main" id="{5C2181A0-B4DB-4E5F-9F8E-657B640035C8}"/>
            </a:ext>
          </a:extLst>
        </xdr:cNvPr>
        <xdr:cNvSpPr/>
      </xdr:nvSpPr>
      <xdr:spPr>
        <a:xfrm>
          <a:off x="19161760" y="10519283"/>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109156</xdr:rowOff>
    </xdr:from>
    <xdr:to>
      <xdr:col>116</xdr:col>
      <xdr:colOff>63500</xdr:colOff>
      <xdr:row>61</xdr:row>
      <xdr:rowOff>115443</xdr:rowOff>
    </xdr:to>
    <xdr:cxnSp macro="">
      <xdr:nvCxnSpPr>
        <xdr:cNvPr id="599" name="直線コネクタ 598">
          <a:extLst>
            <a:ext uri="{FF2B5EF4-FFF2-40B4-BE49-F238E27FC236}">
              <a16:creationId xmlns:a16="http://schemas.microsoft.com/office/drawing/2014/main" id="{7D294935-4534-4295-819E-5433455D2256}"/>
            </a:ext>
          </a:extLst>
        </xdr:cNvPr>
        <xdr:cNvCxnSpPr/>
      </xdr:nvCxnSpPr>
      <xdr:spPr>
        <a:xfrm flipV="1">
          <a:off x="19204940" y="10565701"/>
          <a:ext cx="74295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72072</xdr:rowOff>
    </xdr:from>
    <xdr:to>
      <xdr:col>107</xdr:col>
      <xdr:colOff>101600</xdr:colOff>
      <xdr:row>62</xdr:row>
      <xdr:rowOff>2222</xdr:rowOff>
    </xdr:to>
    <xdr:sp macro="" textlink="">
      <xdr:nvSpPr>
        <xdr:cNvPr id="600" name="楕円 599">
          <a:extLst>
            <a:ext uri="{FF2B5EF4-FFF2-40B4-BE49-F238E27FC236}">
              <a16:creationId xmlns:a16="http://schemas.microsoft.com/office/drawing/2014/main" id="{DB6577B7-F57D-4084-B52E-69E3D3A03EEC}"/>
            </a:ext>
          </a:extLst>
        </xdr:cNvPr>
        <xdr:cNvSpPr/>
      </xdr:nvSpPr>
      <xdr:spPr>
        <a:xfrm>
          <a:off x="18345150" y="105286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115443</xdr:rowOff>
    </xdr:from>
    <xdr:to>
      <xdr:col>111</xdr:col>
      <xdr:colOff>177800</xdr:colOff>
      <xdr:row>61</xdr:row>
      <xdr:rowOff>122872</xdr:rowOff>
    </xdr:to>
    <xdr:cxnSp macro="">
      <xdr:nvCxnSpPr>
        <xdr:cNvPr id="601" name="直線コネクタ 600">
          <a:extLst>
            <a:ext uri="{FF2B5EF4-FFF2-40B4-BE49-F238E27FC236}">
              <a16:creationId xmlns:a16="http://schemas.microsoft.com/office/drawing/2014/main" id="{12627186-5042-474D-BA7B-040E1FA081BD}"/>
            </a:ext>
          </a:extLst>
        </xdr:cNvPr>
        <xdr:cNvCxnSpPr/>
      </xdr:nvCxnSpPr>
      <xdr:spPr>
        <a:xfrm flipV="1">
          <a:off x="18399760" y="10573893"/>
          <a:ext cx="80518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83503</xdr:rowOff>
    </xdr:from>
    <xdr:to>
      <xdr:col>102</xdr:col>
      <xdr:colOff>165100</xdr:colOff>
      <xdr:row>62</xdr:row>
      <xdr:rowOff>13653</xdr:rowOff>
    </xdr:to>
    <xdr:sp macro="" textlink="">
      <xdr:nvSpPr>
        <xdr:cNvPr id="602" name="楕円 601">
          <a:extLst>
            <a:ext uri="{FF2B5EF4-FFF2-40B4-BE49-F238E27FC236}">
              <a16:creationId xmlns:a16="http://schemas.microsoft.com/office/drawing/2014/main" id="{AFC22C01-9D92-409D-979F-CE075D730FEE}"/>
            </a:ext>
          </a:extLst>
        </xdr:cNvPr>
        <xdr:cNvSpPr/>
      </xdr:nvSpPr>
      <xdr:spPr>
        <a:xfrm>
          <a:off x="17547590" y="1054385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122872</xdr:rowOff>
    </xdr:from>
    <xdr:to>
      <xdr:col>107</xdr:col>
      <xdr:colOff>50800</xdr:colOff>
      <xdr:row>61</xdr:row>
      <xdr:rowOff>134303</xdr:rowOff>
    </xdr:to>
    <xdr:cxnSp macro="">
      <xdr:nvCxnSpPr>
        <xdr:cNvPr id="603" name="直線コネクタ 602">
          <a:extLst>
            <a:ext uri="{FF2B5EF4-FFF2-40B4-BE49-F238E27FC236}">
              <a16:creationId xmlns:a16="http://schemas.microsoft.com/office/drawing/2014/main" id="{B1CFCB3F-5449-48A8-909E-C1EB6CB673A6}"/>
            </a:ext>
          </a:extLst>
        </xdr:cNvPr>
        <xdr:cNvCxnSpPr/>
      </xdr:nvCxnSpPr>
      <xdr:spPr>
        <a:xfrm flipV="1">
          <a:off x="17602200" y="10583227"/>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91504</xdr:rowOff>
    </xdr:from>
    <xdr:to>
      <xdr:col>98</xdr:col>
      <xdr:colOff>38100</xdr:colOff>
      <xdr:row>62</xdr:row>
      <xdr:rowOff>21654</xdr:rowOff>
    </xdr:to>
    <xdr:sp macro="" textlink="">
      <xdr:nvSpPr>
        <xdr:cNvPr id="604" name="楕円 603">
          <a:extLst>
            <a:ext uri="{FF2B5EF4-FFF2-40B4-BE49-F238E27FC236}">
              <a16:creationId xmlns:a16="http://schemas.microsoft.com/office/drawing/2014/main" id="{955BB615-3F34-42D2-97C1-CB5D747E090F}"/>
            </a:ext>
          </a:extLst>
        </xdr:cNvPr>
        <xdr:cNvSpPr/>
      </xdr:nvSpPr>
      <xdr:spPr>
        <a:xfrm>
          <a:off x="16761460" y="1055376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134303</xdr:rowOff>
    </xdr:from>
    <xdr:to>
      <xdr:col>102</xdr:col>
      <xdr:colOff>114300</xdr:colOff>
      <xdr:row>61</xdr:row>
      <xdr:rowOff>142304</xdr:rowOff>
    </xdr:to>
    <xdr:cxnSp macro="">
      <xdr:nvCxnSpPr>
        <xdr:cNvPr id="605" name="直線コネクタ 604">
          <a:extLst>
            <a:ext uri="{FF2B5EF4-FFF2-40B4-BE49-F238E27FC236}">
              <a16:creationId xmlns:a16="http://schemas.microsoft.com/office/drawing/2014/main" id="{31EDF08C-8A73-4AB2-B831-0C6626AE364E}"/>
            </a:ext>
          </a:extLst>
        </xdr:cNvPr>
        <xdr:cNvCxnSpPr/>
      </xdr:nvCxnSpPr>
      <xdr:spPr>
        <a:xfrm flipV="1">
          <a:off x="16804640" y="10588943"/>
          <a:ext cx="79756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B7D8D367-891A-444E-BD1A-F578D17D217D}"/>
            </a:ext>
          </a:extLst>
        </xdr:cNvPr>
        <xdr:cNvSpPr txBox="1"/>
      </xdr:nvSpPr>
      <xdr:spPr>
        <a:xfrm>
          <a:off x="18982132" y="1029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3A9069D5-CF89-45EF-AFBB-A92675026BC8}"/>
            </a:ext>
          </a:extLst>
        </xdr:cNvPr>
        <xdr:cNvSpPr txBox="1"/>
      </xdr:nvSpPr>
      <xdr:spPr>
        <a:xfrm>
          <a:off x="18182032" y="103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691C4EE5-2DB2-45DC-BAE6-F0D258378F35}"/>
            </a:ext>
          </a:extLst>
        </xdr:cNvPr>
        <xdr:cNvSpPr txBox="1"/>
      </xdr:nvSpPr>
      <xdr:spPr>
        <a:xfrm>
          <a:off x="17384472" y="10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AEA3A732-613A-44E7-9466-870BD9FC1265}"/>
            </a:ext>
          </a:extLst>
        </xdr:cNvPr>
        <xdr:cNvSpPr txBox="1"/>
      </xdr:nvSpPr>
      <xdr:spPr>
        <a:xfrm>
          <a:off x="16588817" y="1030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157370</xdr:rowOff>
    </xdr:from>
    <xdr:ext cx="469744" cy="259045"/>
    <xdr:sp macro="" textlink="">
      <xdr:nvSpPr>
        <xdr:cNvPr id="610" name="n_1mainValue【学校施設】&#10;一人当たり面積">
          <a:extLst>
            <a:ext uri="{FF2B5EF4-FFF2-40B4-BE49-F238E27FC236}">
              <a16:creationId xmlns:a16="http://schemas.microsoft.com/office/drawing/2014/main" id="{84B4CA95-5F42-4E28-B36E-3B0571CEA64D}"/>
            </a:ext>
          </a:extLst>
        </xdr:cNvPr>
        <xdr:cNvSpPr txBox="1"/>
      </xdr:nvSpPr>
      <xdr:spPr>
        <a:xfrm>
          <a:off x="18982132" y="1061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164799</xdr:rowOff>
    </xdr:from>
    <xdr:ext cx="469744" cy="259045"/>
    <xdr:sp macro="" textlink="">
      <xdr:nvSpPr>
        <xdr:cNvPr id="611" name="n_2mainValue【学校施設】&#10;一人当たり面積">
          <a:extLst>
            <a:ext uri="{FF2B5EF4-FFF2-40B4-BE49-F238E27FC236}">
              <a16:creationId xmlns:a16="http://schemas.microsoft.com/office/drawing/2014/main" id="{74B22D07-C1C9-461F-8050-3B919C6A5AED}"/>
            </a:ext>
          </a:extLst>
        </xdr:cNvPr>
        <xdr:cNvSpPr txBox="1"/>
      </xdr:nvSpPr>
      <xdr:spPr>
        <a:xfrm>
          <a:off x="18182032" y="1062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4780</xdr:rowOff>
    </xdr:from>
    <xdr:ext cx="469744" cy="259045"/>
    <xdr:sp macro="" textlink="">
      <xdr:nvSpPr>
        <xdr:cNvPr id="612" name="n_3mainValue【学校施設】&#10;一人当たり面積">
          <a:extLst>
            <a:ext uri="{FF2B5EF4-FFF2-40B4-BE49-F238E27FC236}">
              <a16:creationId xmlns:a16="http://schemas.microsoft.com/office/drawing/2014/main" id="{D2A4595F-601B-49C4-BC09-F8EC4CB15960}"/>
            </a:ext>
          </a:extLst>
        </xdr:cNvPr>
        <xdr:cNvSpPr txBox="1"/>
      </xdr:nvSpPr>
      <xdr:spPr>
        <a:xfrm>
          <a:off x="17384472" y="1063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12781</xdr:rowOff>
    </xdr:from>
    <xdr:ext cx="469744" cy="259045"/>
    <xdr:sp macro="" textlink="">
      <xdr:nvSpPr>
        <xdr:cNvPr id="613" name="n_4mainValue【学校施設】&#10;一人当たり面積">
          <a:extLst>
            <a:ext uri="{FF2B5EF4-FFF2-40B4-BE49-F238E27FC236}">
              <a16:creationId xmlns:a16="http://schemas.microsoft.com/office/drawing/2014/main" id="{6C6935D1-F321-4B89-864C-ECF887724F72}"/>
            </a:ext>
          </a:extLst>
        </xdr:cNvPr>
        <xdr:cNvSpPr txBox="1"/>
      </xdr:nvSpPr>
      <xdr:spPr>
        <a:xfrm>
          <a:off x="16588817" y="1064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D2BFA75C-D7E1-4D51-B247-E5B2866A873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BFB065DC-0241-4E18-9B3A-993D81FE1F3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C438CBD6-FFB5-409E-9B8B-23819D9C824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AEB0EFA3-B81F-4182-9C72-ABDB0D92490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E0CCCCC4-8DAB-4572-989A-3D4EE2E7623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DE4B6EE9-C65E-45CB-801D-3BD41B3C91C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6BC1982D-ABC6-4D0C-BC62-789B14A626E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64C09341-F138-48F7-9423-2B275333645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A6C2CEFB-249C-4F6A-B929-DF30D88294F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DE283727-9A40-48C8-98D9-2AECE0AD889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AE252929-1E4C-4CE6-8D7E-D75DFF5719F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1AE51C7A-F640-484F-AEC2-8AE4D75C8B0F}"/>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6028220D-724C-4A27-A75A-F55728B6F8A0}"/>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090DF5C7-DBF7-4849-BEC8-37F96527EE56}"/>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129B23FB-92A2-4662-A930-0E3375B5ED7C}"/>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009EF8BA-99B8-4FA5-997E-3BD5A67D3167}"/>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820B00B6-BFC7-4660-854A-6E616DCE0F13}"/>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2AE55C77-A3BE-4FE1-9442-CB7E2D80E279}"/>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F6CA10DA-8326-4E68-B704-D6588BE83954}"/>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95D24C8B-71B6-4886-862F-EB100F4B8353}"/>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97B79147-35AF-494B-AF9C-82628C238809}"/>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ABDAF9D2-E19A-4CF3-B547-5174DEF7B0DF}"/>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A7042962-1BF8-40E1-87F1-37D4BFF9C2FB}"/>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B63F0F0E-3238-4E1C-B654-C3B17C951BD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2FED6956-5C37-44DE-BFD6-70A35FC6398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B6D16E6B-DE2F-42F6-886B-C7242ED2FDE5}"/>
            </a:ext>
          </a:extLst>
        </xdr:cNvPr>
        <xdr:cNvCxnSpPr/>
      </xdr:nvCxnSpPr>
      <xdr:spPr>
        <a:xfrm flipV="1">
          <a:off x="14703424" y="13479508"/>
          <a:ext cx="0" cy="1437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C6B529A0-1F09-4BE1-9F54-127876D2EB84}"/>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B3266273-DFA1-41B5-9EA7-7EB9715ADB99}"/>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B5926AEC-A92B-4CB4-AFAB-2C82FF2CE999}"/>
            </a:ext>
          </a:extLst>
        </xdr:cNvPr>
        <xdr:cNvSpPr txBox="1"/>
      </xdr:nvSpPr>
      <xdr:spPr>
        <a:xfrm>
          <a:off x="14742160" y="13260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E35CC446-9AFB-40B2-A38B-BA0D78143D04}"/>
            </a:ext>
          </a:extLst>
        </xdr:cNvPr>
        <xdr:cNvCxnSpPr/>
      </xdr:nvCxnSpPr>
      <xdr:spPr>
        <a:xfrm>
          <a:off x="14611350" y="134795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92CDE19D-B93D-458F-AE74-900D0CF907E9}"/>
            </a:ext>
          </a:extLst>
        </xdr:cNvPr>
        <xdr:cNvSpPr txBox="1"/>
      </xdr:nvSpPr>
      <xdr:spPr>
        <a:xfrm>
          <a:off x="14742160" y="139185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303D44ED-92F1-45D7-A471-7AC1139AF995}"/>
            </a:ext>
          </a:extLst>
        </xdr:cNvPr>
        <xdr:cNvSpPr/>
      </xdr:nvSpPr>
      <xdr:spPr>
        <a:xfrm>
          <a:off x="14649450" y="1407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F41336FC-604E-484A-86D7-EBF4CDB84199}"/>
            </a:ext>
          </a:extLst>
        </xdr:cNvPr>
        <xdr:cNvSpPr/>
      </xdr:nvSpPr>
      <xdr:spPr>
        <a:xfrm>
          <a:off x="13887450" y="140660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5DFF8DF7-6BAB-476C-9A0A-AA6ED62F5435}"/>
            </a:ext>
          </a:extLst>
        </xdr:cNvPr>
        <xdr:cNvSpPr/>
      </xdr:nvSpPr>
      <xdr:spPr>
        <a:xfrm>
          <a:off x="13089890" y="140530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ED1FC5A4-D867-4341-B251-5A00CCFADFA9}"/>
            </a:ext>
          </a:extLst>
        </xdr:cNvPr>
        <xdr:cNvSpPr/>
      </xdr:nvSpPr>
      <xdr:spPr>
        <a:xfrm>
          <a:off x="12303760" y="1405137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C621D075-8A31-412D-B3E2-4E73095C55E5}"/>
            </a:ext>
          </a:extLst>
        </xdr:cNvPr>
        <xdr:cNvSpPr/>
      </xdr:nvSpPr>
      <xdr:spPr>
        <a:xfrm>
          <a:off x="11487150" y="1404647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EDF5891A-C987-4E14-A432-7C8FBE45CD2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9220D761-D3F9-4460-B0E4-CEA6ED60D17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F50D5AD3-DE8D-4B17-9262-B6043537DDA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69A277D3-0D00-4B93-A0CE-F5A73DD2D06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E5F95C89-EAD3-4A01-98C2-A57F16178B1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130992</xdr:rowOff>
    </xdr:from>
    <xdr:to>
      <xdr:col>85</xdr:col>
      <xdr:colOff>177800</xdr:colOff>
      <xdr:row>84</xdr:row>
      <xdr:rowOff>61142</xdr:rowOff>
    </xdr:to>
    <xdr:sp macro="" textlink="">
      <xdr:nvSpPr>
        <xdr:cNvPr id="655" name="楕円 654">
          <a:extLst>
            <a:ext uri="{FF2B5EF4-FFF2-40B4-BE49-F238E27FC236}">
              <a16:creationId xmlns:a16="http://schemas.microsoft.com/office/drawing/2014/main" id="{CD0CF6BB-27D3-4E2E-9E12-1B915B97A21F}"/>
            </a:ext>
          </a:extLst>
        </xdr:cNvPr>
        <xdr:cNvSpPr/>
      </xdr:nvSpPr>
      <xdr:spPr>
        <a:xfrm>
          <a:off x="14649450" y="1436515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109419</xdr:rowOff>
    </xdr:from>
    <xdr:ext cx="405111" cy="259045"/>
    <xdr:sp macro="" textlink="">
      <xdr:nvSpPr>
        <xdr:cNvPr id="656" name="【児童館】&#10;有形固定資産減価償却率該当値テキスト">
          <a:extLst>
            <a:ext uri="{FF2B5EF4-FFF2-40B4-BE49-F238E27FC236}">
              <a16:creationId xmlns:a16="http://schemas.microsoft.com/office/drawing/2014/main" id="{E37284D7-E77A-4180-A723-B44EE19DAB38}"/>
            </a:ext>
          </a:extLst>
        </xdr:cNvPr>
        <xdr:cNvSpPr txBox="1"/>
      </xdr:nvSpPr>
      <xdr:spPr>
        <a:xfrm>
          <a:off x="14742160" y="1433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132624</xdr:rowOff>
    </xdr:from>
    <xdr:to>
      <xdr:col>81</xdr:col>
      <xdr:colOff>101600</xdr:colOff>
      <xdr:row>84</xdr:row>
      <xdr:rowOff>62774</xdr:rowOff>
    </xdr:to>
    <xdr:sp macro="" textlink="">
      <xdr:nvSpPr>
        <xdr:cNvPr id="657" name="楕円 656">
          <a:extLst>
            <a:ext uri="{FF2B5EF4-FFF2-40B4-BE49-F238E27FC236}">
              <a16:creationId xmlns:a16="http://schemas.microsoft.com/office/drawing/2014/main" id="{DA0D8E5A-F01D-456B-B480-C7E51E31D9AA}"/>
            </a:ext>
          </a:extLst>
        </xdr:cNvPr>
        <xdr:cNvSpPr/>
      </xdr:nvSpPr>
      <xdr:spPr>
        <a:xfrm>
          <a:off x="13887450" y="1436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10342</xdr:rowOff>
    </xdr:from>
    <xdr:to>
      <xdr:col>85</xdr:col>
      <xdr:colOff>127000</xdr:colOff>
      <xdr:row>84</xdr:row>
      <xdr:rowOff>11974</xdr:rowOff>
    </xdr:to>
    <xdr:cxnSp macro="">
      <xdr:nvCxnSpPr>
        <xdr:cNvPr id="658" name="直線コネクタ 657">
          <a:extLst>
            <a:ext uri="{FF2B5EF4-FFF2-40B4-BE49-F238E27FC236}">
              <a16:creationId xmlns:a16="http://schemas.microsoft.com/office/drawing/2014/main" id="{C5852C99-01A1-4D41-98DC-8C1166390B6F}"/>
            </a:ext>
          </a:extLst>
        </xdr:cNvPr>
        <xdr:cNvCxnSpPr/>
      </xdr:nvCxnSpPr>
      <xdr:spPr>
        <a:xfrm flipV="1">
          <a:off x="13942060" y="14414047"/>
          <a:ext cx="762000" cy="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104866</xdr:rowOff>
    </xdr:from>
    <xdr:to>
      <xdr:col>76</xdr:col>
      <xdr:colOff>165100</xdr:colOff>
      <xdr:row>84</xdr:row>
      <xdr:rowOff>35016</xdr:rowOff>
    </xdr:to>
    <xdr:sp macro="" textlink="">
      <xdr:nvSpPr>
        <xdr:cNvPr id="659" name="楕円 658">
          <a:extLst>
            <a:ext uri="{FF2B5EF4-FFF2-40B4-BE49-F238E27FC236}">
              <a16:creationId xmlns:a16="http://schemas.microsoft.com/office/drawing/2014/main" id="{C18D1C3B-8D29-4EAB-9523-F6D5F539D21A}"/>
            </a:ext>
          </a:extLst>
        </xdr:cNvPr>
        <xdr:cNvSpPr/>
      </xdr:nvSpPr>
      <xdr:spPr>
        <a:xfrm>
          <a:off x="13089890" y="143333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155666</xdr:rowOff>
    </xdr:from>
    <xdr:to>
      <xdr:col>81</xdr:col>
      <xdr:colOff>50800</xdr:colOff>
      <xdr:row>84</xdr:row>
      <xdr:rowOff>11974</xdr:rowOff>
    </xdr:to>
    <xdr:cxnSp macro="">
      <xdr:nvCxnSpPr>
        <xdr:cNvPr id="660" name="直線コネクタ 659">
          <a:extLst>
            <a:ext uri="{FF2B5EF4-FFF2-40B4-BE49-F238E27FC236}">
              <a16:creationId xmlns:a16="http://schemas.microsoft.com/office/drawing/2014/main" id="{EC6B1760-1602-4E20-A0DE-C0D0F7C1C512}"/>
            </a:ext>
          </a:extLst>
        </xdr:cNvPr>
        <xdr:cNvCxnSpPr/>
      </xdr:nvCxnSpPr>
      <xdr:spPr>
        <a:xfrm>
          <a:off x="13144500" y="14386016"/>
          <a:ext cx="797560" cy="3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68943</xdr:rowOff>
    </xdr:from>
    <xdr:to>
      <xdr:col>72</xdr:col>
      <xdr:colOff>38100</xdr:colOff>
      <xdr:row>83</xdr:row>
      <xdr:rowOff>170543</xdr:rowOff>
    </xdr:to>
    <xdr:sp macro="" textlink="">
      <xdr:nvSpPr>
        <xdr:cNvPr id="661" name="楕円 660">
          <a:extLst>
            <a:ext uri="{FF2B5EF4-FFF2-40B4-BE49-F238E27FC236}">
              <a16:creationId xmlns:a16="http://schemas.microsoft.com/office/drawing/2014/main" id="{2D6DE832-5563-403E-B2B7-A333724DBD7D}"/>
            </a:ext>
          </a:extLst>
        </xdr:cNvPr>
        <xdr:cNvSpPr/>
      </xdr:nvSpPr>
      <xdr:spPr>
        <a:xfrm>
          <a:off x="12303760" y="1429738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119743</xdr:rowOff>
    </xdr:from>
    <xdr:to>
      <xdr:col>76</xdr:col>
      <xdr:colOff>114300</xdr:colOff>
      <xdr:row>83</xdr:row>
      <xdr:rowOff>155666</xdr:rowOff>
    </xdr:to>
    <xdr:cxnSp macro="">
      <xdr:nvCxnSpPr>
        <xdr:cNvPr id="662" name="直線コネクタ 661">
          <a:extLst>
            <a:ext uri="{FF2B5EF4-FFF2-40B4-BE49-F238E27FC236}">
              <a16:creationId xmlns:a16="http://schemas.microsoft.com/office/drawing/2014/main" id="{E9212544-14DE-4AA1-8A7C-0257CB093D8A}"/>
            </a:ext>
          </a:extLst>
        </xdr:cNvPr>
        <xdr:cNvCxnSpPr/>
      </xdr:nvCxnSpPr>
      <xdr:spPr>
        <a:xfrm>
          <a:off x="12346940" y="14351998"/>
          <a:ext cx="79756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663" name="楕円 662">
          <a:extLst>
            <a:ext uri="{FF2B5EF4-FFF2-40B4-BE49-F238E27FC236}">
              <a16:creationId xmlns:a16="http://schemas.microsoft.com/office/drawing/2014/main" id="{725F70E9-DD72-451D-95B5-04CABB3F9EE0}"/>
            </a:ext>
          </a:extLst>
        </xdr:cNvPr>
        <xdr:cNvSpPr/>
      </xdr:nvSpPr>
      <xdr:spPr>
        <a:xfrm>
          <a:off x="11487150" y="142614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83820</xdr:rowOff>
    </xdr:from>
    <xdr:to>
      <xdr:col>71</xdr:col>
      <xdr:colOff>177800</xdr:colOff>
      <xdr:row>83</xdr:row>
      <xdr:rowOff>119743</xdr:rowOff>
    </xdr:to>
    <xdr:cxnSp macro="">
      <xdr:nvCxnSpPr>
        <xdr:cNvPr id="664" name="直線コネクタ 663">
          <a:extLst>
            <a:ext uri="{FF2B5EF4-FFF2-40B4-BE49-F238E27FC236}">
              <a16:creationId xmlns:a16="http://schemas.microsoft.com/office/drawing/2014/main" id="{132D69A3-C7AC-442C-A713-063A0263D243}"/>
            </a:ext>
          </a:extLst>
        </xdr:cNvPr>
        <xdr:cNvCxnSpPr/>
      </xdr:nvCxnSpPr>
      <xdr:spPr>
        <a:xfrm>
          <a:off x="11541760" y="14316075"/>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3AF18E24-1F0F-400B-9D2A-104C7AAB9332}"/>
            </a:ext>
          </a:extLst>
        </xdr:cNvPr>
        <xdr:cNvSpPr txBox="1"/>
      </xdr:nvSpPr>
      <xdr:spPr>
        <a:xfrm>
          <a:off x="13738234" y="13841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AAB76D18-4455-454D-8E1D-B4B4C5996B45}"/>
            </a:ext>
          </a:extLst>
        </xdr:cNvPr>
        <xdr:cNvSpPr txBox="1"/>
      </xdr:nvSpPr>
      <xdr:spPr>
        <a:xfrm>
          <a:off x="12957184" y="13824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45F9BDDE-D4AD-41EE-A0DB-2092C21DD38D}"/>
            </a:ext>
          </a:extLst>
        </xdr:cNvPr>
        <xdr:cNvSpPr txBox="1"/>
      </xdr:nvSpPr>
      <xdr:spPr>
        <a:xfrm>
          <a:off x="12171054" y="1382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0B3F2770-A1F1-443B-A331-654E2048AE68}"/>
            </a:ext>
          </a:extLst>
        </xdr:cNvPr>
        <xdr:cNvSpPr txBox="1"/>
      </xdr:nvSpPr>
      <xdr:spPr>
        <a:xfrm>
          <a:off x="11354444" y="13817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53901</xdr:rowOff>
    </xdr:from>
    <xdr:ext cx="405111" cy="259045"/>
    <xdr:sp macro="" textlink="">
      <xdr:nvSpPr>
        <xdr:cNvPr id="669" name="n_1mainValue【児童館】&#10;有形固定資産減価償却率">
          <a:extLst>
            <a:ext uri="{FF2B5EF4-FFF2-40B4-BE49-F238E27FC236}">
              <a16:creationId xmlns:a16="http://schemas.microsoft.com/office/drawing/2014/main" id="{22D578D4-0962-4E05-A3B0-F2D2CC008B9A}"/>
            </a:ext>
          </a:extLst>
        </xdr:cNvPr>
        <xdr:cNvSpPr txBox="1"/>
      </xdr:nvSpPr>
      <xdr:spPr>
        <a:xfrm>
          <a:off x="13738234" y="1445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26143</xdr:rowOff>
    </xdr:from>
    <xdr:ext cx="405111" cy="259045"/>
    <xdr:sp macro="" textlink="">
      <xdr:nvSpPr>
        <xdr:cNvPr id="670" name="n_2mainValue【児童館】&#10;有形固定資産減価償却率">
          <a:extLst>
            <a:ext uri="{FF2B5EF4-FFF2-40B4-BE49-F238E27FC236}">
              <a16:creationId xmlns:a16="http://schemas.microsoft.com/office/drawing/2014/main" id="{64468062-0881-443B-92A1-5C7481890FC8}"/>
            </a:ext>
          </a:extLst>
        </xdr:cNvPr>
        <xdr:cNvSpPr txBox="1"/>
      </xdr:nvSpPr>
      <xdr:spPr>
        <a:xfrm>
          <a:off x="12957184" y="1442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161670</xdr:rowOff>
    </xdr:from>
    <xdr:ext cx="405111" cy="259045"/>
    <xdr:sp macro="" textlink="">
      <xdr:nvSpPr>
        <xdr:cNvPr id="671" name="n_3mainValue【児童館】&#10;有形固定資産減価償却率">
          <a:extLst>
            <a:ext uri="{FF2B5EF4-FFF2-40B4-BE49-F238E27FC236}">
              <a16:creationId xmlns:a16="http://schemas.microsoft.com/office/drawing/2014/main" id="{120B89A0-E48B-4A1C-A19F-EE0572884A61}"/>
            </a:ext>
          </a:extLst>
        </xdr:cNvPr>
        <xdr:cNvSpPr txBox="1"/>
      </xdr:nvSpPr>
      <xdr:spPr>
        <a:xfrm>
          <a:off x="12171054" y="1439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672" name="n_4mainValue【児童館】&#10;有形固定資産減価償却率">
          <a:extLst>
            <a:ext uri="{FF2B5EF4-FFF2-40B4-BE49-F238E27FC236}">
              <a16:creationId xmlns:a16="http://schemas.microsoft.com/office/drawing/2014/main" id="{A363127A-6B14-4A9C-BB0D-B1A2CA4FD990}"/>
            </a:ext>
          </a:extLst>
        </xdr:cNvPr>
        <xdr:cNvSpPr txBox="1"/>
      </xdr:nvSpPr>
      <xdr:spPr>
        <a:xfrm>
          <a:off x="11354444"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AB77D359-4C2E-4E39-8DF2-782144D4E27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B955AFDD-FD60-4020-8899-C64A3DA4DF2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154F6A4E-0811-4342-A5D2-5AD363EBF98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89A7C4FF-D63F-4EB1-B30B-F5F813C2423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51911D85-101C-430B-ADDC-41E8079CDF3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1A869615-CA6F-4654-A229-15EF5E7C65D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E6045744-FE23-471E-A04C-31181ADB6F2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85CF43B8-54B1-43DC-8D58-C481D7FD9C0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5B9BA49F-29FB-439D-9590-1EB2B571390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C2BCFF2E-C32E-4EF8-A201-EE6573CA3CE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FE8494D2-558B-4889-90C6-A05A21090806}"/>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E7C7B2F1-C997-4822-8EEE-B46CDFA6E014}"/>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C1187B95-69BB-4E18-85B7-822363971184}"/>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F3973A07-88E2-4D60-97D3-D1E78A6DA756}"/>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8A5063D6-357B-4FDD-A781-74D6556B727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67A99285-95A1-466D-859D-DB6A6208B21F}"/>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6BC12CD7-3E0D-47F5-9EE7-75C49787E625}"/>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58838DA4-54FD-4258-8153-CA104623E580}"/>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7F2688C4-4D22-4E14-A0D0-68F1EF213D3E}"/>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46FC6521-8EB9-49BE-A46A-19E8971335B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5E6160A7-DDB0-4CDB-AC6C-9B262CA4B2C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9BB013F1-44A0-4967-BF51-BCDA7EBF1C1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44A9B890-0632-4CD8-870F-7B6BBCC2BC78}"/>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C490C681-4A31-42B0-8627-8D1AAEB0AF0F}"/>
            </a:ext>
          </a:extLst>
        </xdr:cNvPr>
        <xdr:cNvCxnSpPr/>
      </xdr:nvCxnSpPr>
      <xdr:spPr>
        <a:xfrm flipV="1">
          <a:off x="19947254" y="132549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E70DBA80-91D5-467F-9961-BA0780798DD6}"/>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D5588E97-34AB-46E3-8CF5-7A9E2AB94621}"/>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C31F330F-CEF8-493A-A902-BCA0B42B77DC}"/>
            </a:ext>
          </a:extLst>
        </xdr:cNvPr>
        <xdr:cNvSpPr txBox="1"/>
      </xdr:nvSpPr>
      <xdr:spPr>
        <a:xfrm>
          <a:off x="19985990" y="1303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5EE1FB33-6B74-443A-9FA2-946165278C4A}"/>
            </a:ext>
          </a:extLst>
        </xdr:cNvPr>
        <xdr:cNvCxnSpPr/>
      </xdr:nvCxnSpPr>
      <xdr:spPr>
        <a:xfrm>
          <a:off x="1988566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1" name="【児童館】&#10;一人当たり面積平均値テキスト">
          <a:extLst>
            <a:ext uri="{FF2B5EF4-FFF2-40B4-BE49-F238E27FC236}">
              <a16:creationId xmlns:a16="http://schemas.microsoft.com/office/drawing/2014/main" id="{E0C5B2C5-CCE5-43C8-909B-CEF6E17552D7}"/>
            </a:ext>
          </a:extLst>
        </xdr:cNvPr>
        <xdr:cNvSpPr txBox="1"/>
      </xdr:nvSpPr>
      <xdr:spPr>
        <a:xfrm>
          <a:off x="1998599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8EF3A55D-E670-4171-94F0-C047F7727305}"/>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168F9D70-808E-42F4-A8C9-AE9D53EDD320}"/>
            </a:ext>
          </a:extLst>
        </xdr:cNvPr>
        <xdr:cNvSpPr/>
      </xdr:nvSpPr>
      <xdr:spPr>
        <a:xfrm>
          <a:off x="19161760" y="14359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4BC13C47-EC92-4F8B-A1E7-5F2B1224A0A7}"/>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28AC3426-A93F-454E-86C6-B90352597187}"/>
            </a:ext>
          </a:extLst>
        </xdr:cNvPr>
        <xdr:cNvSpPr/>
      </xdr:nvSpPr>
      <xdr:spPr>
        <a:xfrm>
          <a:off x="17547590" y="143598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C4D7A988-BCAB-433A-98D0-248589E9E585}"/>
            </a:ext>
          </a:extLst>
        </xdr:cNvPr>
        <xdr:cNvSpPr/>
      </xdr:nvSpPr>
      <xdr:spPr>
        <a:xfrm>
          <a:off x="16761460" y="1437449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7C218877-C3FB-490A-BE4E-D99CBA99330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B648E61E-2405-4454-862E-BA0474C93ED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5C18A31-3E1D-4E15-8209-B7EBBE2C64C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8CFDAB5D-6CAE-4886-8FDA-EB9A0E9E1D4D}"/>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977BF3E-94F2-4AF4-A4D8-96B1B64DEA6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38100</xdr:rowOff>
    </xdr:from>
    <xdr:to>
      <xdr:col>116</xdr:col>
      <xdr:colOff>114300</xdr:colOff>
      <xdr:row>82</xdr:row>
      <xdr:rowOff>139700</xdr:rowOff>
    </xdr:to>
    <xdr:sp macro="" textlink="">
      <xdr:nvSpPr>
        <xdr:cNvPr id="712" name="楕円 711">
          <a:extLst>
            <a:ext uri="{FF2B5EF4-FFF2-40B4-BE49-F238E27FC236}">
              <a16:creationId xmlns:a16="http://schemas.microsoft.com/office/drawing/2014/main" id="{7E1A352D-E09D-4232-B2D0-15819AE0BAFE}"/>
            </a:ext>
          </a:extLst>
        </xdr:cNvPr>
        <xdr:cNvSpPr/>
      </xdr:nvSpPr>
      <xdr:spPr>
        <a:xfrm>
          <a:off x="19904710" y="140970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60977</xdr:rowOff>
    </xdr:from>
    <xdr:ext cx="469744" cy="259045"/>
    <xdr:sp macro="" textlink="">
      <xdr:nvSpPr>
        <xdr:cNvPr id="713" name="【児童館】&#10;一人当たり面積該当値テキスト">
          <a:extLst>
            <a:ext uri="{FF2B5EF4-FFF2-40B4-BE49-F238E27FC236}">
              <a16:creationId xmlns:a16="http://schemas.microsoft.com/office/drawing/2014/main" id="{19954449-D34C-4DAC-8FAE-D5691E8C3F58}"/>
            </a:ext>
          </a:extLst>
        </xdr:cNvPr>
        <xdr:cNvSpPr txBox="1"/>
      </xdr:nvSpPr>
      <xdr:spPr>
        <a:xfrm>
          <a:off x="19985990"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50800</xdr:rowOff>
    </xdr:from>
    <xdr:to>
      <xdr:col>112</xdr:col>
      <xdr:colOff>38100</xdr:colOff>
      <xdr:row>82</xdr:row>
      <xdr:rowOff>152400</xdr:rowOff>
    </xdr:to>
    <xdr:sp macro="" textlink="">
      <xdr:nvSpPr>
        <xdr:cNvPr id="714" name="楕円 713">
          <a:extLst>
            <a:ext uri="{FF2B5EF4-FFF2-40B4-BE49-F238E27FC236}">
              <a16:creationId xmlns:a16="http://schemas.microsoft.com/office/drawing/2014/main" id="{2D16E8AF-397E-44CB-86FE-958757103938}"/>
            </a:ext>
          </a:extLst>
        </xdr:cNvPr>
        <xdr:cNvSpPr/>
      </xdr:nvSpPr>
      <xdr:spPr>
        <a:xfrm>
          <a:off x="19161760" y="14113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88900</xdr:rowOff>
    </xdr:from>
    <xdr:to>
      <xdr:col>116</xdr:col>
      <xdr:colOff>63500</xdr:colOff>
      <xdr:row>82</xdr:row>
      <xdr:rowOff>101600</xdr:rowOff>
    </xdr:to>
    <xdr:cxnSp macro="">
      <xdr:nvCxnSpPr>
        <xdr:cNvPr id="715" name="直線コネクタ 714">
          <a:extLst>
            <a:ext uri="{FF2B5EF4-FFF2-40B4-BE49-F238E27FC236}">
              <a16:creationId xmlns:a16="http://schemas.microsoft.com/office/drawing/2014/main" id="{6382F0C1-2198-4668-AFF8-B9612322C766}"/>
            </a:ext>
          </a:extLst>
        </xdr:cNvPr>
        <xdr:cNvCxnSpPr/>
      </xdr:nvCxnSpPr>
      <xdr:spPr>
        <a:xfrm flipV="1">
          <a:off x="19204940" y="14151610"/>
          <a:ext cx="74295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50800</xdr:rowOff>
    </xdr:from>
    <xdr:to>
      <xdr:col>107</xdr:col>
      <xdr:colOff>101600</xdr:colOff>
      <xdr:row>82</xdr:row>
      <xdr:rowOff>152400</xdr:rowOff>
    </xdr:to>
    <xdr:sp macro="" textlink="">
      <xdr:nvSpPr>
        <xdr:cNvPr id="716" name="楕円 715">
          <a:extLst>
            <a:ext uri="{FF2B5EF4-FFF2-40B4-BE49-F238E27FC236}">
              <a16:creationId xmlns:a16="http://schemas.microsoft.com/office/drawing/2014/main" id="{36AD977D-B5B5-4AB7-B217-AD2236287986}"/>
            </a:ext>
          </a:extLst>
        </xdr:cNvPr>
        <xdr:cNvSpPr/>
      </xdr:nvSpPr>
      <xdr:spPr>
        <a:xfrm>
          <a:off x="18345150" y="141135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101600</xdr:rowOff>
    </xdr:from>
    <xdr:to>
      <xdr:col>111</xdr:col>
      <xdr:colOff>177800</xdr:colOff>
      <xdr:row>82</xdr:row>
      <xdr:rowOff>101600</xdr:rowOff>
    </xdr:to>
    <xdr:cxnSp macro="">
      <xdr:nvCxnSpPr>
        <xdr:cNvPr id="717" name="直線コネクタ 716">
          <a:extLst>
            <a:ext uri="{FF2B5EF4-FFF2-40B4-BE49-F238E27FC236}">
              <a16:creationId xmlns:a16="http://schemas.microsoft.com/office/drawing/2014/main" id="{DFC85F62-74FF-40B7-A536-CA409311411F}"/>
            </a:ext>
          </a:extLst>
        </xdr:cNvPr>
        <xdr:cNvCxnSpPr/>
      </xdr:nvCxnSpPr>
      <xdr:spPr>
        <a:xfrm>
          <a:off x="18399760" y="14156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718" name="楕円 717">
          <a:extLst>
            <a:ext uri="{FF2B5EF4-FFF2-40B4-BE49-F238E27FC236}">
              <a16:creationId xmlns:a16="http://schemas.microsoft.com/office/drawing/2014/main" id="{B984EB63-813F-49F7-9400-667778A7A110}"/>
            </a:ext>
          </a:extLst>
        </xdr:cNvPr>
        <xdr:cNvSpPr/>
      </xdr:nvSpPr>
      <xdr:spPr>
        <a:xfrm>
          <a:off x="17547590" y="14118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101600</xdr:rowOff>
    </xdr:from>
    <xdr:to>
      <xdr:col>107</xdr:col>
      <xdr:colOff>50800</xdr:colOff>
      <xdr:row>82</xdr:row>
      <xdr:rowOff>114300</xdr:rowOff>
    </xdr:to>
    <xdr:cxnSp macro="">
      <xdr:nvCxnSpPr>
        <xdr:cNvPr id="719" name="直線コネクタ 718">
          <a:extLst>
            <a:ext uri="{FF2B5EF4-FFF2-40B4-BE49-F238E27FC236}">
              <a16:creationId xmlns:a16="http://schemas.microsoft.com/office/drawing/2014/main" id="{023E5E68-31CB-4CE2-843F-03A8B43FB39E}"/>
            </a:ext>
          </a:extLst>
        </xdr:cNvPr>
        <xdr:cNvCxnSpPr/>
      </xdr:nvCxnSpPr>
      <xdr:spPr>
        <a:xfrm flipV="1">
          <a:off x="17602200" y="1415669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20" name="楕円 719">
          <a:extLst>
            <a:ext uri="{FF2B5EF4-FFF2-40B4-BE49-F238E27FC236}">
              <a16:creationId xmlns:a16="http://schemas.microsoft.com/office/drawing/2014/main" id="{F7EAC206-6C40-44AE-BF8E-B4E2046CFAEF}"/>
            </a:ext>
          </a:extLst>
        </xdr:cNvPr>
        <xdr:cNvSpPr/>
      </xdr:nvSpPr>
      <xdr:spPr>
        <a:xfrm>
          <a:off x="16761460" y="14118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114300</xdr:rowOff>
    </xdr:to>
    <xdr:cxnSp macro="">
      <xdr:nvCxnSpPr>
        <xdr:cNvPr id="721" name="直線コネクタ 720">
          <a:extLst>
            <a:ext uri="{FF2B5EF4-FFF2-40B4-BE49-F238E27FC236}">
              <a16:creationId xmlns:a16="http://schemas.microsoft.com/office/drawing/2014/main" id="{C50116B5-E6F2-40BC-A0E3-A03EA4711797}"/>
            </a:ext>
          </a:extLst>
        </xdr:cNvPr>
        <xdr:cNvCxnSpPr/>
      </xdr:nvCxnSpPr>
      <xdr:spPr>
        <a:xfrm>
          <a:off x="16804640" y="141732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2" name="n_1aveValue【児童館】&#10;一人当たり面積">
          <a:extLst>
            <a:ext uri="{FF2B5EF4-FFF2-40B4-BE49-F238E27FC236}">
              <a16:creationId xmlns:a16="http://schemas.microsoft.com/office/drawing/2014/main" id="{AD4A47A2-83D9-4DE8-8F87-F4FAFFF937EC}"/>
            </a:ext>
          </a:extLst>
        </xdr:cNvPr>
        <xdr:cNvSpPr txBox="1"/>
      </xdr:nvSpPr>
      <xdr:spPr>
        <a:xfrm>
          <a:off x="189821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3" name="n_2aveValue【児童館】&#10;一人当たり面積">
          <a:extLst>
            <a:ext uri="{FF2B5EF4-FFF2-40B4-BE49-F238E27FC236}">
              <a16:creationId xmlns:a16="http://schemas.microsoft.com/office/drawing/2014/main" id="{015EA577-9D30-4B5D-9906-413D8D065270}"/>
            </a:ext>
          </a:extLst>
        </xdr:cNvPr>
        <xdr:cNvSpPr txBox="1"/>
      </xdr:nvSpPr>
      <xdr:spPr>
        <a:xfrm>
          <a:off x="181820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4" name="n_3aveValue【児童館】&#10;一人当たり面積">
          <a:extLst>
            <a:ext uri="{FF2B5EF4-FFF2-40B4-BE49-F238E27FC236}">
              <a16:creationId xmlns:a16="http://schemas.microsoft.com/office/drawing/2014/main" id="{22FCD718-C5C3-4CFC-A7DB-589D3E62F508}"/>
            </a:ext>
          </a:extLst>
        </xdr:cNvPr>
        <xdr:cNvSpPr txBox="1"/>
      </xdr:nvSpPr>
      <xdr:spPr>
        <a:xfrm>
          <a:off x="1738447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5" name="n_4aveValue【児童館】&#10;一人当たり面積">
          <a:extLst>
            <a:ext uri="{FF2B5EF4-FFF2-40B4-BE49-F238E27FC236}">
              <a16:creationId xmlns:a16="http://schemas.microsoft.com/office/drawing/2014/main" id="{3FD3C9EA-76E8-4E24-A6A5-D785963D792F}"/>
            </a:ext>
          </a:extLst>
        </xdr:cNvPr>
        <xdr:cNvSpPr txBox="1"/>
      </xdr:nvSpPr>
      <xdr:spPr>
        <a:xfrm>
          <a:off x="16588817" y="14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168927</xdr:rowOff>
    </xdr:from>
    <xdr:ext cx="469744" cy="259045"/>
    <xdr:sp macro="" textlink="">
      <xdr:nvSpPr>
        <xdr:cNvPr id="726" name="n_1mainValue【児童館】&#10;一人当たり面積">
          <a:extLst>
            <a:ext uri="{FF2B5EF4-FFF2-40B4-BE49-F238E27FC236}">
              <a16:creationId xmlns:a16="http://schemas.microsoft.com/office/drawing/2014/main" id="{D70279ED-3AEE-453B-BE85-0240FCBC1B5A}"/>
            </a:ext>
          </a:extLst>
        </xdr:cNvPr>
        <xdr:cNvSpPr txBox="1"/>
      </xdr:nvSpPr>
      <xdr:spPr>
        <a:xfrm>
          <a:off x="18982132" y="138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168927</xdr:rowOff>
    </xdr:from>
    <xdr:ext cx="469744" cy="259045"/>
    <xdr:sp macro="" textlink="">
      <xdr:nvSpPr>
        <xdr:cNvPr id="727" name="n_2mainValue【児童館】&#10;一人当たり面積">
          <a:extLst>
            <a:ext uri="{FF2B5EF4-FFF2-40B4-BE49-F238E27FC236}">
              <a16:creationId xmlns:a16="http://schemas.microsoft.com/office/drawing/2014/main" id="{DE2EFD64-F6AF-4611-87C2-51FCF9EA185B}"/>
            </a:ext>
          </a:extLst>
        </xdr:cNvPr>
        <xdr:cNvSpPr txBox="1"/>
      </xdr:nvSpPr>
      <xdr:spPr>
        <a:xfrm>
          <a:off x="18182032" y="138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10177</xdr:rowOff>
    </xdr:from>
    <xdr:ext cx="469744" cy="259045"/>
    <xdr:sp macro="" textlink="">
      <xdr:nvSpPr>
        <xdr:cNvPr id="728" name="n_3mainValue【児童館】&#10;一人当たり面積">
          <a:extLst>
            <a:ext uri="{FF2B5EF4-FFF2-40B4-BE49-F238E27FC236}">
              <a16:creationId xmlns:a16="http://schemas.microsoft.com/office/drawing/2014/main" id="{200D640A-B7C6-40AF-932D-0D146818ACA5}"/>
            </a:ext>
          </a:extLst>
        </xdr:cNvPr>
        <xdr:cNvSpPr txBox="1"/>
      </xdr:nvSpPr>
      <xdr:spPr>
        <a:xfrm>
          <a:off x="17384472" y="1389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9" name="n_4mainValue【児童館】&#10;一人当たり面積">
          <a:extLst>
            <a:ext uri="{FF2B5EF4-FFF2-40B4-BE49-F238E27FC236}">
              <a16:creationId xmlns:a16="http://schemas.microsoft.com/office/drawing/2014/main" id="{7E39461F-CFE1-4277-9264-DDE02B1E107B}"/>
            </a:ext>
          </a:extLst>
        </xdr:cNvPr>
        <xdr:cNvSpPr txBox="1"/>
      </xdr:nvSpPr>
      <xdr:spPr>
        <a:xfrm>
          <a:off x="16588817" y="1389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0DCB1D01-ECCF-416E-9503-5DFDD1703E6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2DC427F1-4127-4101-8821-3D5B9FB10CE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4C5BEE9A-973E-4107-9D40-A33A130E50C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B7AFDC1B-BCB0-4B36-8EC2-5055F9F1A3E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850E49D6-4FBB-48E0-873E-FD803EF9EEE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F778B0C2-FF24-45EA-A493-5CC4843FBAB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ADE9D003-0979-4627-8151-F7BDA347ADC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C0D039D9-1A68-46FA-BB97-114E06675C7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405A4B8F-FFE6-4715-9D46-1D542872F50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725270B5-FF4A-466B-9969-2C68DF1B401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A1630415-4DBB-4866-9098-9C64E8607CF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99A756BA-981F-4FF6-AC95-8E6724015366}"/>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58A5A4D5-488C-428B-906B-9FA00A3736E9}"/>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1DC4A07A-D5AB-43FF-9213-580E5AA34D1B}"/>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17BD6FA7-72C2-4945-927A-DD5433BFF639}"/>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53BA6015-88F3-404D-A346-124510A364A1}"/>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EF60E658-85FA-4E56-8342-69BB2926AD0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245A2BFA-F83D-45E0-8B20-71478588C9B6}"/>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A4EB8773-FD4B-4288-AE89-61B473656FD1}"/>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7CA5852D-3CC4-4A1C-AD12-D95DCE197553}"/>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5B905E78-9E6C-4E07-BC21-0B083B6089E9}"/>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2BFA5EFD-C654-4E1B-AF01-EA181B08518D}"/>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8A120126-2038-4635-83A1-25599F3F0EC2}"/>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62666719-FD7A-4865-9E16-E635524A8E8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7C7C11D3-BCCD-43EA-916B-6B27B3DAC1B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90222818-5660-4D9D-AEEF-3BDEB63C51C6}"/>
            </a:ext>
          </a:extLst>
        </xdr:cNvPr>
        <xdr:cNvCxnSpPr/>
      </xdr:nvCxnSpPr>
      <xdr:spPr>
        <a:xfrm flipV="1">
          <a:off x="14703424" y="17319716"/>
          <a:ext cx="0" cy="140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ED0CDB0A-4853-409B-A579-D9D17C675BD4}"/>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5C259945-8A43-4EDC-823A-524E23AB35D3}"/>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CF3A588E-288E-434C-A470-5D7BD29E3DF1}"/>
            </a:ext>
          </a:extLst>
        </xdr:cNvPr>
        <xdr:cNvSpPr txBox="1"/>
      </xdr:nvSpPr>
      <xdr:spPr>
        <a:xfrm>
          <a:off x="1474216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17CE6EB3-A8C6-4C26-8BCF-3E12A3FD3B24}"/>
            </a:ext>
          </a:extLst>
        </xdr:cNvPr>
        <xdr:cNvCxnSpPr/>
      </xdr:nvCxnSpPr>
      <xdr:spPr>
        <a:xfrm>
          <a:off x="14611350" y="1731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1AF8B6CE-82D0-49A5-BF26-4AD763138DC6}"/>
            </a:ext>
          </a:extLst>
        </xdr:cNvPr>
        <xdr:cNvSpPr txBox="1"/>
      </xdr:nvSpPr>
      <xdr:spPr>
        <a:xfrm>
          <a:off x="14742160" y="17970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65C7CCFD-83B5-43B5-A4A7-F0B3C5D9E4F2}"/>
            </a:ext>
          </a:extLst>
        </xdr:cNvPr>
        <xdr:cNvSpPr/>
      </xdr:nvSpPr>
      <xdr:spPr>
        <a:xfrm>
          <a:off x="14649450" y="181226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D68EFFD3-FCB7-4B23-B521-6A4AAF49B425}"/>
            </a:ext>
          </a:extLst>
        </xdr:cNvPr>
        <xdr:cNvSpPr/>
      </xdr:nvSpPr>
      <xdr:spPr>
        <a:xfrm>
          <a:off x="138874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E088A533-578B-43B3-B9E9-1A0F74CD1891}"/>
            </a:ext>
          </a:extLst>
        </xdr:cNvPr>
        <xdr:cNvSpPr/>
      </xdr:nvSpPr>
      <xdr:spPr>
        <a:xfrm>
          <a:off x="13089890" y="180940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25AC9266-8E9F-464C-9784-15CF7C609198}"/>
            </a:ext>
          </a:extLst>
        </xdr:cNvPr>
        <xdr:cNvSpPr/>
      </xdr:nvSpPr>
      <xdr:spPr>
        <a:xfrm>
          <a:off x="12303760" y="180630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FEC53AEF-8A0B-4419-A7E5-B044A2FE0527}"/>
            </a:ext>
          </a:extLst>
        </xdr:cNvPr>
        <xdr:cNvSpPr/>
      </xdr:nvSpPr>
      <xdr:spPr>
        <a:xfrm>
          <a:off x="11487150" y="180951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D3E8436E-1B50-492A-9A4F-EAE8348824B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11B78911-8757-4B7D-957E-F95015C02F4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ADBFB6BD-10C7-46F8-B085-3CCE830BD73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9D302BE-854A-40EF-BC07-7DAC9919265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5A9AA614-8290-4FBB-8DC2-7D3A6BD6C7B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71" name="楕円 770">
          <a:extLst>
            <a:ext uri="{FF2B5EF4-FFF2-40B4-BE49-F238E27FC236}">
              <a16:creationId xmlns:a16="http://schemas.microsoft.com/office/drawing/2014/main" id="{74E1C4B2-3E7C-4F01-BE51-B619921330CB}"/>
            </a:ext>
          </a:extLst>
        </xdr:cNvPr>
        <xdr:cNvSpPr/>
      </xdr:nvSpPr>
      <xdr:spPr>
        <a:xfrm>
          <a:off x="14649450" y="181226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96900</xdr:rowOff>
    </xdr:from>
    <xdr:ext cx="405111" cy="259045"/>
    <xdr:sp macro="" textlink="">
      <xdr:nvSpPr>
        <xdr:cNvPr id="772" name="【公民館】&#10;有形固定資産減価償却率該当値テキスト">
          <a:extLst>
            <a:ext uri="{FF2B5EF4-FFF2-40B4-BE49-F238E27FC236}">
              <a16:creationId xmlns:a16="http://schemas.microsoft.com/office/drawing/2014/main" id="{72A0E73F-96E5-4E70-A779-67055B786998}"/>
            </a:ext>
          </a:extLst>
        </xdr:cNvPr>
        <xdr:cNvSpPr txBox="1"/>
      </xdr:nvSpPr>
      <xdr:spPr>
        <a:xfrm>
          <a:off x="14742160" y="18095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97245</xdr:rowOff>
    </xdr:from>
    <xdr:to>
      <xdr:col>81</xdr:col>
      <xdr:colOff>101600</xdr:colOff>
      <xdr:row>106</xdr:row>
      <xdr:rowOff>27395</xdr:rowOff>
    </xdr:to>
    <xdr:sp macro="" textlink="">
      <xdr:nvSpPr>
        <xdr:cNvPr id="773" name="楕円 772">
          <a:extLst>
            <a:ext uri="{FF2B5EF4-FFF2-40B4-BE49-F238E27FC236}">
              <a16:creationId xmlns:a16="http://schemas.microsoft.com/office/drawing/2014/main" id="{F9E1419C-C613-47DA-9EB0-C0049779AD68}"/>
            </a:ext>
          </a:extLst>
        </xdr:cNvPr>
        <xdr:cNvSpPr/>
      </xdr:nvSpPr>
      <xdr:spPr>
        <a:xfrm>
          <a:off x="13887450" y="18095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148045</xdr:rowOff>
    </xdr:from>
    <xdr:to>
      <xdr:col>85</xdr:col>
      <xdr:colOff>127000</xdr:colOff>
      <xdr:row>105</xdr:row>
      <xdr:rowOff>169273</xdr:rowOff>
    </xdr:to>
    <xdr:cxnSp macro="">
      <xdr:nvCxnSpPr>
        <xdr:cNvPr id="774" name="直線コネクタ 773">
          <a:extLst>
            <a:ext uri="{FF2B5EF4-FFF2-40B4-BE49-F238E27FC236}">
              <a16:creationId xmlns:a16="http://schemas.microsoft.com/office/drawing/2014/main" id="{A5DF32F3-08A7-4B80-A217-44E5995DD643}"/>
            </a:ext>
          </a:extLst>
        </xdr:cNvPr>
        <xdr:cNvCxnSpPr/>
      </xdr:nvCxnSpPr>
      <xdr:spPr>
        <a:xfrm>
          <a:off x="13942060" y="18148390"/>
          <a:ext cx="762000" cy="2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64588</xdr:rowOff>
    </xdr:from>
    <xdr:to>
      <xdr:col>76</xdr:col>
      <xdr:colOff>165100</xdr:colOff>
      <xdr:row>105</xdr:row>
      <xdr:rowOff>166188</xdr:rowOff>
    </xdr:to>
    <xdr:sp macro="" textlink="">
      <xdr:nvSpPr>
        <xdr:cNvPr id="775" name="楕円 774">
          <a:extLst>
            <a:ext uri="{FF2B5EF4-FFF2-40B4-BE49-F238E27FC236}">
              <a16:creationId xmlns:a16="http://schemas.microsoft.com/office/drawing/2014/main" id="{BB82E117-3FE8-4A3F-BB40-A56449BBBA89}"/>
            </a:ext>
          </a:extLst>
        </xdr:cNvPr>
        <xdr:cNvSpPr/>
      </xdr:nvSpPr>
      <xdr:spPr>
        <a:xfrm>
          <a:off x="13089890" y="1806302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115388</xdr:rowOff>
    </xdr:from>
    <xdr:to>
      <xdr:col>81</xdr:col>
      <xdr:colOff>50800</xdr:colOff>
      <xdr:row>105</xdr:row>
      <xdr:rowOff>148045</xdr:rowOff>
    </xdr:to>
    <xdr:cxnSp macro="">
      <xdr:nvCxnSpPr>
        <xdr:cNvPr id="776" name="直線コネクタ 775">
          <a:extLst>
            <a:ext uri="{FF2B5EF4-FFF2-40B4-BE49-F238E27FC236}">
              <a16:creationId xmlns:a16="http://schemas.microsoft.com/office/drawing/2014/main" id="{D51DCE3F-8FEE-4593-86CD-1B31CED93370}"/>
            </a:ext>
          </a:extLst>
        </xdr:cNvPr>
        <xdr:cNvCxnSpPr/>
      </xdr:nvCxnSpPr>
      <xdr:spPr>
        <a:xfrm>
          <a:off x="13144500" y="18117638"/>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31931</xdr:rowOff>
    </xdr:from>
    <xdr:to>
      <xdr:col>72</xdr:col>
      <xdr:colOff>38100</xdr:colOff>
      <xdr:row>105</xdr:row>
      <xdr:rowOff>133531</xdr:rowOff>
    </xdr:to>
    <xdr:sp macro="" textlink="">
      <xdr:nvSpPr>
        <xdr:cNvPr id="777" name="楕円 776">
          <a:extLst>
            <a:ext uri="{FF2B5EF4-FFF2-40B4-BE49-F238E27FC236}">
              <a16:creationId xmlns:a16="http://schemas.microsoft.com/office/drawing/2014/main" id="{47782F01-4171-4507-AFA2-73ED99A41DF5}"/>
            </a:ext>
          </a:extLst>
        </xdr:cNvPr>
        <xdr:cNvSpPr/>
      </xdr:nvSpPr>
      <xdr:spPr>
        <a:xfrm>
          <a:off x="12303760" y="180322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82731</xdr:rowOff>
    </xdr:from>
    <xdr:to>
      <xdr:col>76</xdr:col>
      <xdr:colOff>114300</xdr:colOff>
      <xdr:row>105</xdr:row>
      <xdr:rowOff>115388</xdr:rowOff>
    </xdr:to>
    <xdr:cxnSp macro="">
      <xdr:nvCxnSpPr>
        <xdr:cNvPr id="778" name="直線コネクタ 777">
          <a:extLst>
            <a:ext uri="{FF2B5EF4-FFF2-40B4-BE49-F238E27FC236}">
              <a16:creationId xmlns:a16="http://schemas.microsoft.com/office/drawing/2014/main" id="{74C6A1B1-28A7-4E80-81ED-5DF7F4D42E0C}"/>
            </a:ext>
          </a:extLst>
        </xdr:cNvPr>
        <xdr:cNvCxnSpPr/>
      </xdr:nvCxnSpPr>
      <xdr:spPr>
        <a:xfrm>
          <a:off x="12346940" y="18086886"/>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170724</xdr:rowOff>
    </xdr:from>
    <xdr:to>
      <xdr:col>67</xdr:col>
      <xdr:colOff>101600</xdr:colOff>
      <xdr:row>105</xdr:row>
      <xdr:rowOff>100874</xdr:rowOff>
    </xdr:to>
    <xdr:sp macro="" textlink="">
      <xdr:nvSpPr>
        <xdr:cNvPr id="779" name="楕円 778">
          <a:extLst>
            <a:ext uri="{FF2B5EF4-FFF2-40B4-BE49-F238E27FC236}">
              <a16:creationId xmlns:a16="http://schemas.microsoft.com/office/drawing/2014/main" id="{B154EBCD-BB3F-4566-A24D-E2F9AACECFFF}"/>
            </a:ext>
          </a:extLst>
        </xdr:cNvPr>
        <xdr:cNvSpPr/>
      </xdr:nvSpPr>
      <xdr:spPr>
        <a:xfrm>
          <a:off x="11487150" y="180053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50074</xdr:rowOff>
    </xdr:from>
    <xdr:to>
      <xdr:col>71</xdr:col>
      <xdr:colOff>177800</xdr:colOff>
      <xdr:row>105</xdr:row>
      <xdr:rowOff>82731</xdr:rowOff>
    </xdr:to>
    <xdr:cxnSp macro="">
      <xdr:nvCxnSpPr>
        <xdr:cNvPr id="780" name="直線コネクタ 779">
          <a:extLst>
            <a:ext uri="{FF2B5EF4-FFF2-40B4-BE49-F238E27FC236}">
              <a16:creationId xmlns:a16="http://schemas.microsoft.com/office/drawing/2014/main" id="{790A95EC-35A5-4248-998D-85B5781BEACB}"/>
            </a:ext>
          </a:extLst>
        </xdr:cNvPr>
        <xdr:cNvCxnSpPr/>
      </xdr:nvCxnSpPr>
      <xdr:spPr>
        <a:xfrm>
          <a:off x="11541760" y="18056134"/>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7A56278C-A61B-446D-94A6-22EB1F05E432}"/>
            </a:ext>
          </a:extLst>
        </xdr:cNvPr>
        <xdr:cNvSpPr txBox="1"/>
      </xdr:nvSpPr>
      <xdr:spPr>
        <a:xfrm>
          <a:off x="1373823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4898FB3D-C343-4547-A1F5-ABABC882D143}"/>
            </a:ext>
          </a:extLst>
        </xdr:cNvPr>
        <xdr:cNvSpPr txBox="1"/>
      </xdr:nvSpPr>
      <xdr:spPr>
        <a:xfrm>
          <a:off x="12957184" y="1819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9E33095B-1721-4B38-9090-513926262184}"/>
            </a:ext>
          </a:extLst>
        </xdr:cNvPr>
        <xdr:cNvSpPr txBox="1"/>
      </xdr:nvSpPr>
      <xdr:spPr>
        <a:xfrm>
          <a:off x="12171054" y="1816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3CA53A24-662B-499F-80D4-2C410A95CFBA}"/>
            </a:ext>
          </a:extLst>
        </xdr:cNvPr>
        <xdr:cNvSpPr txBox="1"/>
      </xdr:nvSpPr>
      <xdr:spPr>
        <a:xfrm>
          <a:off x="11354444" y="1818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43922</xdr:rowOff>
    </xdr:from>
    <xdr:ext cx="405111" cy="259045"/>
    <xdr:sp macro="" textlink="">
      <xdr:nvSpPr>
        <xdr:cNvPr id="785" name="n_1mainValue【公民館】&#10;有形固定資産減価償却率">
          <a:extLst>
            <a:ext uri="{FF2B5EF4-FFF2-40B4-BE49-F238E27FC236}">
              <a16:creationId xmlns:a16="http://schemas.microsoft.com/office/drawing/2014/main" id="{800B29D5-E33F-412B-9343-B1AA77C38411}"/>
            </a:ext>
          </a:extLst>
        </xdr:cNvPr>
        <xdr:cNvSpPr txBox="1"/>
      </xdr:nvSpPr>
      <xdr:spPr>
        <a:xfrm>
          <a:off x="13738234" y="178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11265</xdr:rowOff>
    </xdr:from>
    <xdr:ext cx="405111" cy="259045"/>
    <xdr:sp macro="" textlink="">
      <xdr:nvSpPr>
        <xdr:cNvPr id="786" name="n_2mainValue【公民館】&#10;有形固定資産減価償却率">
          <a:extLst>
            <a:ext uri="{FF2B5EF4-FFF2-40B4-BE49-F238E27FC236}">
              <a16:creationId xmlns:a16="http://schemas.microsoft.com/office/drawing/2014/main" id="{9E1B64ED-BB32-4710-B554-94E7842AA2CC}"/>
            </a:ext>
          </a:extLst>
        </xdr:cNvPr>
        <xdr:cNvSpPr txBox="1"/>
      </xdr:nvSpPr>
      <xdr:spPr>
        <a:xfrm>
          <a:off x="12957184" y="1784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150058</xdr:rowOff>
    </xdr:from>
    <xdr:ext cx="405111" cy="259045"/>
    <xdr:sp macro="" textlink="">
      <xdr:nvSpPr>
        <xdr:cNvPr id="787" name="n_3mainValue【公民館】&#10;有形固定資産減価償却率">
          <a:extLst>
            <a:ext uri="{FF2B5EF4-FFF2-40B4-BE49-F238E27FC236}">
              <a16:creationId xmlns:a16="http://schemas.microsoft.com/office/drawing/2014/main" id="{5B1AE9E5-B525-4B7B-BC15-93995ABBEE94}"/>
            </a:ext>
          </a:extLst>
        </xdr:cNvPr>
        <xdr:cNvSpPr txBox="1"/>
      </xdr:nvSpPr>
      <xdr:spPr>
        <a:xfrm>
          <a:off x="12171054" y="1780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788" name="n_4mainValue【公民館】&#10;有形固定資産減価償却率">
          <a:extLst>
            <a:ext uri="{FF2B5EF4-FFF2-40B4-BE49-F238E27FC236}">
              <a16:creationId xmlns:a16="http://schemas.microsoft.com/office/drawing/2014/main" id="{87C025F0-23A9-427D-9A36-1CF31A8B0092}"/>
            </a:ext>
          </a:extLst>
        </xdr:cNvPr>
        <xdr:cNvSpPr txBox="1"/>
      </xdr:nvSpPr>
      <xdr:spPr>
        <a:xfrm>
          <a:off x="113544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956CCA22-5054-4DB7-9D3F-12104A6612B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79BA7918-3161-4F9A-B679-B5C1B81F383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7585E92F-E179-4775-9085-7BC036676148}"/>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5FD37120-7E40-4CAF-B6CE-940DA802E09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73FC9546-BB75-4D66-8D58-DBB4515DDAC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DA801B41-A064-4C1D-9BBA-294298BD1C0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3C49E26F-7952-4AEE-922C-A7B19B55CF7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22A7F093-0E20-440D-9F67-1E5F595C0AA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08B3E599-953B-4A42-BF1E-AF1446D9276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29B231D8-4435-46F8-A251-9CCC3659C62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90AA9E4C-9362-483C-BF4D-951E6735F4F3}"/>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6A6CF598-E419-4AE5-8756-808D84203C7F}"/>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409541BD-DE0D-4BA7-8534-44EB8E2F7D32}"/>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1B71D412-6FFB-4DD9-9210-2BF2ACCA3BE1}"/>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D0322B00-98FD-40AF-80CE-BFE76EA6D499}"/>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32E1F8E3-E8D2-4C9E-9BCD-6E4F206D3E13}"/>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F6AAB3A3-2418-4B42-B3FA-0447D17B3DC5}"/>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10FE33A1-E2DC-42F9-B2BC-A974F2A606B8}"/>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D63ADD13-C905-4066-A2AB-45F1F01A3F53}"/>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0D621B23-322E-43DC-A75A-9A97723440D1}"/>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77091157-834E-49EB-803F-0F5701E49177}"/>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65603A78-4432-4F9C-A1E3-112EDC4EC00A}"/>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DCA9A360-F98F-4D55-8556-34853F0AECB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298EA6C7-2B84-47DF-8234-A042192478C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336246FC-95AB-46CC-974C-03237D9D9F7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31133F55-1475-42B6-848D-69A6B7272E76}"/>
            </a:ext>
          </a:extLst>
        </xdr:cNvPr>
        <xdr:cNvCxnSpPr/>
      </xdr:nvCxnSpPr>
      <xdr:spPr>
        <a:xfrm flipV="1">
          <a:off x="19947254" y="17272091"/>
          <a:ext cx="0" cy="1446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F3945B09-21C1-4B92-AD40-022661541986}"/>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218809A0-C297-460C-9014-BA60D4A20B98}"/>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E7F55DF4-D2F8-4E9A-856E-597C72D66019}"/>
            </a:ext>
          </a:extLst>
        </xdr:cNvPr>
        <xdr:cNvSpPr txBox="1"/>
      </xdr:nvSpPr>
      <xdr:spPr>
        <a:xfrm>
          <a:off x="19985990" y="1704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0BC6CFFD-18AB-4B17-BE3F-F62271CCB70A}"/>
            </a:ext>
          </a:extLst>
        </xdr:cNvPr>
        <xdr:cNvCxnSpPr/>
      </xdr:nvCxnSpPr>
      <xdr:spPr>
        <a:xfrm>
          <a:off x="19885660" y="17272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8EC24329-A810-41F2-A6C6-B11FFE292AEF}"/>
            </a:ext>
          </a:extLst>
        </xdr:cNvPr>
        <xdr:cNvSpPr txBox="1"/>
      </xdr:nvSpPr>
      <xdr:spPr>
        <a:xfrm>
          <a:off x="19985990" y="18107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10A08B43-6B9C-4A0B-9E61-ACF234FB62FD}"/>
            </a:ext>
          </a:extLst>
        </xdr:cNvPr>
        <xdr:cNvSpPr/>
      </xdr:nvSpPr>
      <xdr:spPr>
        <a:xfrm>
          <a:off x="19904710" y="182597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D5E7C00C-3F51-488E-8A95-2DD8EEB2C2AA}"/>
            </a:ext>
          </a:extLst>
        </xdr:cNvPr>
        <xdr:cNvSpPr/>
      </xdr:nvSpPr>
      <xdr:spPr>
        <a:xfrm>
          <a:off x="19161760" y="182714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5B61D4CD-B9B4-4241-A610-FCEE89B07B2A}"/>
            </a:ext>
          </a:extLst>
        </xdr:cNvPr>
        <xdr:cNvSpPr/>
      </xdr:nvSpPr>
      <xdr:spPr>
        <a:xfrm>
          <a:off x="18345150" y="182704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49066E05-CD0F-4CE5-BD4C-8FAC40710691}"/>
            </a:ext>
          </a:extLst>
        </xdr:cNvPr>
        <xdr:cNvSpPr/>
      </xdr:nvSpPr>
      <xdr:spPr>
        <a:xfrm>
          <a:off x="17547590" y="182821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8B63FE0F-DEC2-4A58-A136-D1FB0AE1B593}"/>
            </a:ext>
          </a:extLst>
        </xdr:cNvPr>
        <xdr:cNvSpPr/>
      </xdr:nvSpPr>
      <xdr:spPr>
        <a:xfrm>
          <a:off x="16761460" y="182755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2D97E82-75DC-4864-8540-84C58908C8B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54C048A-275B-4D1A-8D47-8C0919423F9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331B90D7-75F7-4C8D-9A9F-5DDE469C67A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8F3289B-40A9-4E05-9B2B-D2F26EAD7BC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A75B5F61-B3AB-4967-A392-392DC3AD466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30" name="楕円 829">
          <a:extLst>
            <a:ext uri="{FF2B5EF4-FFF2-40B4-BE49-F238E27FC236}">
              <a16:creationId xmlns:a16="http://schemas.microsoft.com/office/drawing/2014/main" id="{98CC7E5A-A4B0-4EF5-97C5-9CF503AC0960}"/>
            </a:ext>
          </a:extLst>
        </xdr:cNvPr>
        <xdr:cNvSpPr/>
      </xdr:nvSpPr>
      <xdr:spPr>
        <a:xfrm>
          <a:off x="19904710" y="1830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831" name="【公民館】&#10;一人当たり面積該当値テキスト">
          <a:extLst>
            <a:ext uri="{FF2B5EF4-FFF2-40B4-BE49-F238E27FC236}">
              <a16:creationId xmlns:a16="http://schemas.microsoft.com/office/drawing/2014/main" id="{EB2F3D5F-5A5E-4972-982A-8F55667E0ADA}"/>
            </a:ext>
          </a:extLst>
        </xdr:cNvPr>
        <xdr:cNvSpPr txBox="1"/>
      </xdr:nvSpPr>
      <xdr:spPr>
        <a:xfrm>
          <a:off x="19985990"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142966</xdr:rowOff>
    </xdr:from>
    <xdr:to>
      <xdr:col>112</xdr:col>
      <xdr:colOff>38100</xdr:colOff>
      <xdr:row>107</xdr:row>
      <xdr:rowOff>73116</xdr:rowOff>
    </xdr:to>
    <xdr:sp macro="" textlink="">
      <xdr:nvSpPr>
        <xdr:cNvPr id="832" name="楕円 831">
          <a:extLst>
            <a:ext uri="{FF2B5EF4-FFF2-40B4-BE49-F238E27FC236}">
              <a16:creationId xmlns:a16="http://schemas.microsoft.com/office/drawing/2014/main" id="{66D24B41-16CE-4D39-8084-44CA2A338108}"/>
            </a:ext>
          </a:extLst>
        </xdr:cNvPr>
        <xdr:cNvSpPr/>
      </xdr:nvSpPr>
      <xdr:spPr>
        <a:xfrm>
          <a:off x="19161760" y="183147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22316</xdr:rowOff>
    </xdr:to>
    <xdr:cxnSp macro="">
      <xdr:nvCxnSpPr>
        <xdr:cNvPr id="833" name="直線コネクタ 832">
          <a:extLst>
            <a:ext uri="{FF2B5EF4-FFF2-40B4-BE49-F238E27FC236}">
              <a16:creationId xmlns:a16="http://schemas.microsoft.com/office/drawing/2014/main" id="{45521A0A-8B6B-4262-A34C-5B5533C27BC9}"/>
            </a:ext>
          </a:extLst>
        </xdr:cNvPr>
        <xdr:cNvCxnSpPr/>
      </xdr:nvCxnSpPr>
      <xdr:spPr>
        <a:xfrm flipV="1">
          <a:off x="19204940" y="1836039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146231</xdr:rowOff>
    </xdr:from>
    <xdr:to>
      <xdr:col>107</xdr:col>
      <xdr:colOff>101600</xdr:colOff>
      <xdr:row>107</xdr:row>
      <xdr:rowOff>76381</xdr:rowOff>
    </xdr:to>
    <xdr:sp macro="" textlink="">
      <xdr:nvSpPr>
        <xdr:cNvPr id="834" name="楕円 833">
          <a:extLst>
            <a:ext uri="{FF2B5EF4-FFF2-40B4-BE49-F238E27FC236}">
              <a16:creationId xmlns:a16="http://schemas.microsoft.com/office/drawing/2014/main" id="{240430C7-5BC1-4F64-A10B-330C12475B8B}"/>
            </a:ext>
          </a:extLst>
        </xdr:cNvPr>
        <xdr:cNvSpPr/>
      </xdr:nvSpPr>
      <xdr:spPr>
        <a:xfrm>
          <a:off x="18345150" y="183180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22316</xdr:rowOff>
    </xdr:from>
    <xdr:to>
      <xdr:col>111</xdr:col>
      <xdr:colOff>177800</xdr:colOff>
      <xdr:row>107</xdr:row>
      <xdr:rowOff>25581</xdr:rowOff>
    </xdr:to>
    <xdr:cxnSp macro="">
      <xdr:nvCxnSpPr>
        <xdr:cNvPr id="835" name="直線コネクタ 834">
          <a:extLst>
            <a:ext uri="{FF2B5EF4-FFF2-40B4-BE49-F238E27FC236}">
              <a16:creationId xmlns:a16="http://schemas.microsoft.com/office/drawing/2014/main" id="{B62A52A6-3B3F-4EEB-8E2C-63834D869F24}"/>
            </a:ext>
          </a:extLst>
        </xdr:cNvPr>
        <xdr:cNvCxnSpPr/>
      </xdr:nvCxnSpPr>
      <xdr:spPr>
        <a:xfrm flipV="1">
          <a:off x="18399760" y="18363656"/>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836" name="楕円 835">
          <a:extLst>
            <a:ext uri="{FF2B5EF4-FFF2-40B4-BE49-F238E27FC236}">
              <a16:creationId xmlns:a16="http://schemas.microsoft.com/office/drawing/2014/main" id="{7D571BA3-D4AB-402C-BE51-065BE313362A}"/>
            </a:ext>
          </a:extLst>
        </xdr:cNvPr>
        <xdr:cNvSpPr/>
      </xdr:nvSpPr>
      <xdr:spPr>
        <a:xfrm>
          <a:off x="17547590" y="1832319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25581</xdr:rowOff>
    </xdr:from>
    <xdr:to>
      <xdr:col>107</xdr:col>
      <xdr:colOff>50800</xdr:colOff>
      <xdr:row>107</xdr:row>
      <xdr:rowOff>28848</xdr:rowOff>
    </xdr:to>
    <xdr:cxnSp macro="">
      <xdr:nvCxnSpPr>
        <xdr:cNvPr id="837" name="直線コネクタ 836">
          <a:extLst>
            <a:ext uri="{FF2B5EF4-FFF2-40B4-BE49-F238E27FC236}">
              <a16:creationId xmlns:a16="http://schemas.microsoft.com/office/drawing/2014/main" id="{31C75BB3-59F2-43F1-B5EE-3B2654F1BA18}"/>
            </a:ext>
          </a:extLst>
        </xdr:cNvPr>
        <xdr:cNvCxnSpPr/>
      </xdr:nvCxnSpPr>
      <xdr:spPr>
        <a:xfrm flipV="1">
          <a:off x="17602200" y="18366921"/>
          <a:ext cx="79756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152763</xdr:rowOff>
    </xdr:from>
    <xdr:to>
      <xdr:col>98</xdr:col>
      <xdr:colOff>38100</xdr:colOff>
      <xdr:row>107</xdr:row>
      <xdr:rowOff>82913</xdr:rowOff>
    </xdr:to>
    <xdr:sp macro="" textlink="">
      <xdr:nvSpPr>
        <xdr:cNvPr id="838" name="楕円 837">
          <a:extLst>
            <a:ext uri="{FF2B5EF4-FFF2-40B4-BE49-F238E27FC236}">
              <a16:creationId xmlns:a16="http://schemas.microsoft.com/office/drawing/2014/main" id="{A22C1854-1E23-478A-BA8E-B32E29CE7331}"/>
            </a:ext>
          </a:extLst>
        </xdr:cNvPr>
        <xdr:cNvSpPr/>
      </xdr:nvSpPr>
      <xdr:spPr>
        <a:xfrm>
          <a:off x="16761460" y="183264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28848</xdr:rowOff>
    </xdr:from>
    <xdr:to>
      <xdr:col>102</xdr:col>
      <xdr:colOff>114300</xdr:colOff>
      <xdr:row>107</xdr:row>
      <xdr:rowOff>32113</xdr:rowOff>
    </xdr:to>
    <xdr:cxnSp macro="">
      <xdr:nvCxnSpPr>
        <xdr:cNvPr id="839" name="直線コネクタ 838">
          <a:extLst>
            <a:ext uri="{FF2B5EF4-FFF2-40B4-BE49-F238E27FC236}">
              <a16:creationId xmlns:a16="http://schemas.microsoft.com/office/drawing/2014/main" id="{B54CE617-C384-457D-A898-4AD359D6189A}"/>
            </a:ext>
          </a:extLst>
        </xdr:cNvPr>
        <xdr:cNvCxnSpPr/>
      </xdr:nvCxnSpPr>
      <xdr:spPr>
        <a:xfrm flipV="1">
          <a:off x="16804640" y="18372093"/>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365B3F23-5523-464F-9641-3A2FE0D77EC3}"/>
            </a:ext>
          </a:extLst>
        </xdr:cNvPr>
        <xdr:cNvSpPr txBox="1"/>
      </xdr:nvSpPr>
      <xdr:spPr>
        <a:xfrm>
          <a:off x="1898213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673D66C3-48BF-4AEF-9068-A0AAA85C8BB2}"/>
            </a:ext>
          </a:extLst>
        </xdr:cNvPr>
        <xdr:cNvSpPr txBox="1"/>
      </xdr:nvSpPr>
      <xdr:spPr>
        <a:xfrm>
          <a:off x="18182032" y="1805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8A5ACAD2-77C1-4C49-A659-A2B0484EFE66}"/>
            </a:ext>
          </a:extLst>
        </xdr:cNvPr>
        <xdr:cNvSpPr txBox="1"/>
      </xdr:nvSpPr>
      <xdr:spPr>
        <a:xfrm>
          <a:off x="17384472" y="1806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58C83E09-30F0-4929-A1EC-D87164A79356}"/>
            </a:ext>
          </a:extLst>
        </xdr:cNvPr>
        <xdr:cNvSpPr txBox="1"/>
      </xdr:nvSpPr>
      <xdr:spPr>
        <a:xfrm>
          <a:off x="16588817" y="1805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64243</xdr:rowOff>
    </xdr:from>
    <xdr:ext cx="469744" cy="259045"/>
    <xdr:sp macro="" textlink="">
      <xdr:nvSpPr>
        <xdr:cNvPr id="844" name="n_1mainValue【公民館】&#10;一人当たり面積">
          <a:extLst>
            <a:ext uri="{FF2B5EF4-FFF2-40B4-BE49-F238E27FC236}">
              <a16:creationId xmlns:a16="http://schemas.microsoft.com/office/drawing/2014/main" id="{2C84015C-50B0-451C-AD01-CB172E06FC5F}"/>
            </a:ext>
          </a:extLst>
        </xdr:cNvPr>
        <xdr:cNvSpPr txBox="1"/>
      </xdr:nvSpPr>
      <xdr:spPr>
        <a:xfrm>
          <a:off x="18982132" y="1840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67508</xdr:rowOff>
    </xdr:from>
    <xdr:ext cx="469744" cy="259045"/>
    <xdr:sp macro="" textlink="">
      <xdr:nvSpPr>
        <xdr:cNvPr id="845" name="n_2mainValue【公民館】&#10;一人当たり面積">
          <a:extLst>
            <a:ext uri="{FF2B5EF4-FFF2-40B4-BE49-F238E27FC236}">
              <a16:creationId xmlns:a16="http://schemas.microsoft.com/office/drawing/2014/main" id="{1959503D-F8B3-4A2F-8926-5107389E3539}"/>
            </a:ext>
          </a:extLst>
        </xdr:cNvPr>
        <xdr:cNvSpPr txBox="1"/>
      </xdr:nvSpPr>
      <xdr:spPr>
        <a:xfrm>
          <a:off x="18182032" y="18410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70775</xdr:rowOff>
    </xdr:from>
    <xdr:ext cx="469744" cy="259045"/>
    <xdr:sp macro="" textlink="">
      <xdr:nvSpPr>
        <xdr:cNvPr id="846" name="n_3mainValue【公民館】&#10;一人当たり面積">
          <a:extLst>
            <a:ext uri="{FF2B5EF4-FFF2-40B4-BE49-F238E27FC236}">
              <a16:creationId xmlns:a16="http://schemas.microsoft.com/office/drawing/2014/main" id="{A957D60F-2CA6-433A-AA04-516A86DA127E}"/>
            </a:ext>
          </a:extLst>
        </xdr:cNvPr>
        <xdr:cNvSpPr txBox="1"/>
      </xdr:nvSpPr>
      <xdr:spPr>
        <a:xfrm>
          <a:off x="17384472" y="1841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74040</xdr:rowOff>
    </xdr:from>
    <xdr:ext cx="469744" cy="259045"/>
    <xdr:sp macro="" textlink="">
      <xdr:nvSpPr>
        <xdr:cNvPr id="847" name="n_4mainValue【公民館】&#10;一人当たり面積">
          <a:extLst>
            <a:ext uri="{FF2B5EF4-FFF2-40B4-BE49-F238E27FC236}">
              <a16:creationId xmlns:a16="http://schemas.microsoft.com/office/drawing/2014/main" id="{8124148F-3754-49FF-8ED1-1E377D44B805}"/>
            </a:ext>
          </a:extLst>
        </xdr:cNvPr>
        <xdr:cNvSpPr txBox="1"/>
      </xdr:nvSpPr>
      <xdr:spPr>
        <a:xfrm>
          <a:off x="16588817" y="184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72FC5C58-8CCB-42D4-980C-910A68CB9A6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3AF44EB6-E090-4B05-9C2D-69903AF4AE5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7DEFB052-995A-4506-A58C-DDD3B4BB1AC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類似団体と比較して有形固定資産減価償却率が高い。町道延長が類似団体より多い（長い）ため維持補修に要する経費が大きいことから、計画的に老朽化対策に取り組む必要がある。</a:t>
          </a:r>
          <a:r>
            <a:rPr kumimoji="1" lang="ja-JP" altLang="en-US" sz="1100">
              <a:solidFill>
                <a:schemeClr val="dk1"/>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橋りょう</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有形固定資産減価償却率は令和</a:t>
          </a:r>
          <a:r>
            <a:rPr kumimoji="1" lang="ja-JP" altLang="en-US" sz="1100">
              <a:solidFill>
                <a:sysClr val="windowText" lastClr="000000"/>
              </a:solidFill>
              <a:effectLst/>
              <a:latin typeface="+mn-lt"/>
              <a:ea typeface="+mn-ea"/>
              <a:cs typeface="+mn-cs"/>
            </a:rPr>
            <a:t>６年度</a:t>
          </a:r>
          <a:r>
            <a:rPr kumimoji="1" lang="ja-JP" altLang="ja-JP" sz="1100">
              <a:solidFill>
                <a:sysClr val="windowText" lastClr="000000"/>
              </a:solidFill>
              <a:effectLst/>
              <a:latin typeface="+mn-lt"/>
              <a:ea typeface="+mn-ea"/>
              <a:cs typeface="+mn-cs"/>
            </a:rPr>
            <a:t>は類似団体</a:t>
          </a:r>
          <a:r>
            <a:rPr kumimoji="1" lang="ja-JP" altLang="en-US" sz="1100">
              <a:solidFill>
                <a:sysClr val="windowText" lastClr="000000"/>
              </a:solidFill>
              <a:effectLst/>
              <a:latin typeface="+mn-lt"/>
              <a:ea typeface="+mn-ea"/>
              <a:cs typeface="+mn-cs"/>
            </a:rPr>
            <a:t>平均を若干下回ったが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今後も</a:t>
          </a:r>
          <a:r>
            <a:rPr kumimoji="1" lang="ja-JP" altLang="ja-JP" sz="1100">
              <a:solidFill>
                <a:sysClr val="windowText" lastClr="000000"/>
              </a:solidFill>
              <a:effectLst/>
              <a:latin typeface="+mn-lt"/>
              <a:ea typeface="+mn-ea"/>
              <a:cs typeface="+mn-cs"/>
            </a:rPr>
            <a:t>適切な維持補修に努めるとともに</a:t>
          </a:r>
          <a:r>
            <a:rPr kumimoji="1" lang="ja-JP" altLang="en-US" sz="1100">
              <a:solidFill>
                <a:sysClr val="windowText" lastClr="000000"/>
              </a:solidFill>
              <a:effectLst/>
              <a:latin typeface="+mn-lt"/>
              <a:ea typeface="+mn-ea"/>
              <a:cs typeface="+mn-cs"/>
            </a:rPr>
            <a:t>、橋梁の廃止等も含め、</a:t>
          </a:r>
          <a:r>
            <a:rPr kumimoji="1" lang="ja-JP" altLang="ja-JP" sz="1100">
              <a:solidFill>
                <a:sysClr val="windowText" lastClr="000000"/>
              </a:solidFill>
              <a:effectLst/>
              <a:latin typeface="+mn-lt"/>
              <a:ea typeface="+mn-ea"/>
              <a:cs typeface="+mn-cs"/>
            </a:rPr>
            <a:t>橋梁長寿命化計画の見直し</a:t>
          </a:r>
          <a:r>
            <a:rPr kumimoji="1" lang="ja-JP" altLang="en-US" sz="1100">
              <a:solidFill>
                <a:sysClr val="windowText" lastClr="000000"/>
              </a:solidFill>
              <a:effectLst/>
              <a:latin typeface="+mn-lt"/>
              <a:ea typeface="+mn-ea"/>
              <a:cs typeface="+mn-cs"/>
            </a:rPr>
            <a:t>を検討する</a:t>
          </a:r>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公営住宅</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有形固定資産減価償却率は類似団体を大きく上回っている。計画的な修繕を実施するとともに、老朽化が著しい住宅については集約・再編、ＰＰＰ</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ＰＦＩ、民間施設の借上げ等の様々な手法を検討している。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保育所</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町立煙山保育園は建築後年数が経過しておらず（平成</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年築）、有形固定資産減価償却率は低い状況であるが、計画的な維持管理に留意する。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学校施設</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類似団体と比較して低い水準を維持しているが、矢巾中学校（平成</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年築）と矢巾東小学校（平成</a:t>
          </a:r>
          <a:r>
            <a:rPr kumimoji="1" lang="en-US" altLang="ja-JP" sz="1100">
              <a:solidFill>
                <a:sysClr val="windowText" lastClr="000000"/>
              </a:solidFill>
              <a:effectLst/>
              <a:latin typeface="+mn-lt"/>
              <a:ea typeface="+mn-ea"/>
              <a:cs typeface="+mn-cs"/>
            </a:rPr>
            <a:t>16</a:t>
          </a:r>
          <a:r>
            <a:rPr kumimoji="1" lang="ja-JP" altLang="ja-JP" sz="1100">
              <a:solidFill>
                <a:sysClr val="windowText" lastClr="000000"/>
              </a:solidFill>
              <a:effectLst/>
              <a:latin typeface="+mn-lt"/>
              <a:ea typeface="+mn-ea"/>
              <a:cs typeface="+mn-cs"/>
            </a:rPr>
            <a:t>年築）を除いた、</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校について引き続き修繕及び老朽化対策を計画的に実施する。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児童館</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有形固定資産減価償却率は類似団体と比較して高い水準である。煙山児童館（平成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年築）を除く</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施設で老朽化が進んでおり、</a:t>
          </a:r>
          <a:r>
            <a:rPr lang="ja-JP" altLang="en-US" sz="1100" b="0" i="0" u="none" strike="noStrike" baseline="0">
              <a:solidFill>
                <a:sysClr val="windowText" lastClr="000000"/>
              </a:solidFill>
              <a:latin typeface="+mn-lt"/>
              <a:ea typeface="+mn-ea"/>
              <a:cs typeface="+mn-cs"/>
            </a:rPr>
            <a:t>適切な維持補修や施設更新により施設機能の維持を図る。</a:t>
          </a:r>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公民館</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類似団体と比較して有形固定資産減価償却率は同程度である。今後も維持管理を計画的に実施する。</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5504C3-6CA1-495D-9912-9490F205E24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F1FC29-1414-4709-83D6-DB1492F8E060}"/>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C4CFEA-D617-4363-9986-AA4C16D56419}"/>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0B8F5C-EE49-478A-BDB3-129BB61A89D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岩手県矢巾町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5D1A82-E492-4771-98D7-C4F3F36CDA5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D0014AC-3EDA-4B00-A8F0-9E7CFAA940D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8B102D-C92A-40F8-AC36-6DF747C17A7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FA1501-28C9-47BD-AD22-CBEAA3B8867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E97AB0-4E70-484C-94B7-DC031BBD74A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306BC6D-172A-4A92-920E-1DF25DAE8DC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26,160
26,056
67.32
13,595,932
12,963,262
480,486
7,244,828
9,707,275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05E776-AC22-4713-94EE-CA2EEE402A3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A64470C-FF02-4CE7-9D9C-C994F8B9999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9453D1-26C1-4828-9CF2-9AC58263EC4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15.3
47.5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E8A98F-1497-4716-96DB-EBDAF28012D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F8088A-C21D-40D8-A266-3C11F0DEF7C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C894352-AED8-40A6-9092-5FBCB8D5E63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A7A43B3-C7BF-4B02-A45B-3280865DC5A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0C212C-5BF0-4F59-ABF7-5A784E13910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376354-D925-498E-ADD8-231B2098C7F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6BDB65-1F44-4183-A6E5-399A7044FC4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64A258-40E2-4548-AF0C-D63F74B790D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437A46-BB49-4F69-8BCA-F5DCB7C4D01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A5FDA7-33A0-4730-B84A-CCAAF31E5D4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F045E9-E339-4040-B35C-96D87F7559E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DBCC5B-3EE0-4EC6-96D4-03A503C4018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A0A8EC-BE8A-4196-BBB1-7D52C1251E9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FC9473A-324A-4F4B-B167-A5A74B9B380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7D2B656-8EA8-4B64-83A8-E78DC24EE33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2C1F9C-DAEF-4CCB-AC64-C236D29F383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80C22B-2A30-492B-A73B-951764FDA78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CF7E927-9DA4-4F3D-B6CB-C72A2D1DB06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FA46705-F2A3-46A7-B31F-A8C060EBEEC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56F2CE-44F1-453F-A89D-7E83A23C676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35B081-901B-4EAC-A3F3-97B339B42EF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3DED3B-B77A-49A4-A5F9-88EA6EC3B47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D112807-90EE-419E-967D-88313EC9DE8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91DFACB-4FDF-45E8-8FFC-C268C1B29A9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1FA416-AA25-4BC0-A35B-E8A96CE3259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6C110F-C88A-4F50-BA39-58980ED6B64C}"/>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27F0269-8E70-4E0D-82C9-8B8AB40DE0B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4352804-E3D4-4C37-9590-BE365F3CEFC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024A641-1CEC-4732-938C-F07055660AE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A251B1F-FC9B-4040-A5D9-462A64A3410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368E2CE-0EFE-4B7E-B6D2-4D0EBA56B04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46C7FCE-16AA-49F3-9A02-89742FE58C8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0B5C02B-DCD4-4D75-8526-C1CA68C2B2A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3A87730-7EF1-4584-9A8B-5788A3DD0A38}"/>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B4637F7-3BCE-4C12-AB48-483CA58DDA4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417D111-2746-432E-A437-4F36E8F4E1A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369FEA9-AB64-47CA-9C78-B2153BF18D7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5132469-D191-4693-B9ED-056185562C0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DADE30A-30B0-4A96-B85C-1347E9E5099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9616898-754A-4D2C-A942-62FDB9A8CA6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D54B218-29D3-40C5-9871-8A2FCFAB9C7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CC82C76-CACA-470E-A1BB-7F768993F92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300A8A7-55D9-4D4E-A648-0C65B6D3CA3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8A12532-2CAB-4229-B3AC-D524E866BBF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AED0A2C-B000-43A6-ADD2-2ACF8D15105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AC45EC50-98B1-4091-A6F2-D42065C1656E}"/>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49FFABCD-7A40-4FAC-95C4-A40AA6AEAA85}"/>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3E71395-1DBD-410F-B136-FC6F9706850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1EBE672C-E8E7-4E96-AEED-0EA2E79338F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A08943E7-3B7E-439A-9E4D-228A9BDE4AEF}"/>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AB29693-B42A-4996-89E2-B412D4438212}"/>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2FD505F2-75D7-4C19-9777-8C074AD5D139}"/>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DB561D6-84A6-4FEE-9FFB-D4F85BE2C174}"/>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1C29BAED-88F3-471E-A983-AC35932ED226}"/>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798E04A-DB35-4BFC-A26D-7F164BB461AB}"/>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DEB86791-79A4-47D8-B884-3883B929BAD7}"/>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67C27D4-19D3-46AF-B72A-19EFCDCD97F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6B6C1C36-6EA5-4754-AF1C-5BCEF3BC7B4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BB469D7C-26BF-4A92-84BB-6153CFCB077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236DC542-0FB1-4B46-AD98-8F06CEC7774E}"/>
            </a:ext>
          </a:extLst>
        </xdr:cNvPr>
        <xdr:cNvCxnSpPr/>
      </xdr:nvCxnSpPr>
      <xdr:spPr>
        <a:xfrm flipV="1">
          <a:off x="4173855" y="9616984"/>
          <a:ext cx="0" cy="149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439C80CC-61EA-4684-AEEE-96E0C8E0F2DB}"/>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E486497B-9D51-4353-96C7-751D9B6CF191}"/>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40A79A93-FF2B-4D6D-AE7A-F4A9375CF237}"/>
            </a:ext>
          </a:extLst>
        </xdr:cNvPr>
        <xdr:cNvSpPr txBox="1"/>
      </xdr:nvSpPr>
      <xdr:spPr>
        <a:xfrm>
          <a:off x="4212590" y="9392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8F437634-4D2A-4845-ABBB-3EA3D90A7844}"/>
            </a:ext>
          </a:extLst>
        </xdr:cNvPr>
        <xdr:cNvCxnSpPr/>
      </xdr:nvCxnSpPr>
      <xdr:spPr>
        <a:xfrm>
          <a:off x="4112260" y="9616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02FDD5EE-325B-44AA-9597-7B0E41A0161E}"/>
            </a:ext>
          </a:extLst>
        </xdr:cNvPr>
        <xdr:cNvSpPr txBox="1"/>
      </xdr:nvSpPr>
      <xdr:spPr>
        <a:xfrm>
          <a:off x="421259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3C04E015-532B-4358-B86D-857FBDF9956D}"/>
            </a:ext>
          </a:extLst>
        </xdr:cNvPr>
        <xdr:cNvSpPr/>
      </xdr:nvSpPr>
      <xdr:spPr>
        <a:xfrm>
          <a:off x="4131310" y="104767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E4F3EA33-8B80-4F26-AD3A-C83DEAEFBBDF}"/>
            </a:ext>
          </a:extLst>
        </xdr:cNvPr>
        <xdr:cNvSpPr/>
      </xdr:nvSpPr>
      <xdr:spPr>
        <a:xfrm>
          <a:off x="3388360" y="104841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B92DA0CB-825F-427A-AB90-98406D372361}"/>
            </a:ext>
          </a:extLst>
        </xdr:cNvPr>
        <xdr:cNvSpPr/>
      </xdr:nvSpPr>
      <xdr:spPr>
        <a:xfrm>
          <a:off x="2571750" y="104906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523533F5-5C12-4E1B-9A10-A82F1659021C}"/>
            </a:ext>
          </a:extLst>
        </xdr:cNvPr>
        <xdr:cNvSpPr/>
      </xdr:nvSpPr>
      <xdr:spPr>
        <a:xfrm>
          <a:off x="1774190" y="1048058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2F9BCB6B-9001-40A8-91D3-8061DBDEE88B}"/>
            </a:ext>
          </a:extLst>
        </xdr:cNvPr>
        <xdr:cNvSpPr/>
      </xdr:nvSpPr>
      <xdr:spPr>
        <a:xfrm>
          <a:off x="988060" y="104800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A5ECC73-6D4C-42C9-AA84-C92F2485E1F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72903E8-3778-48BB-8AF3-84B9267CC97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3BCFE0C-207E-48A8-AD95-F18012E4423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63A9CC7-3698-46A9-BD09-3544D52F3A8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700ECB0-244A-462D-BC73-65A3A29B494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122283</xdr:rowOff>
    </xdr:from>
    <xdr:to>
      <xdr:col>24</xdr:col>
      <xdr:colOff>114300</xdr:colOff>
      <xdr:row>64</xdr:row>
      <xdr:rowOff>52433</xdr:rowOff>
    </xdr:to>
    <xdr:sp macro="" textlink="">
      <xdr:nvSpPr>
        <xdr:cNvPr id="90" name="楕円 89">
          <a:extLst>
            <a:ext uri="{FF2B5EF4-FFF2-40B4-BE49-F238E27FC236}">
              <a16:creationId xmlns:a16="http://schemas.microsoft.com/office/drawing/2014/main" id="{ACA6CC95-68AA-402B-B5AA-FB7F6283F93E}"/>
            </a:ext>
          </a:extLst>
        </xdr:cNvPr>
        <xdr:cNvSpPr/>
      </xdr:nvSpPr>
      <xdr:spPr>
        <a:xfrm>
          <a:off x="4131310" y="109255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100710</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F636EDAA-4668-4B0D-AD94-8A8C7B7CF3EE}"/>
            </a:ext>
          </a:extLst>
        </xdr:cNvPr>
        <xdr:cNvSpPr txBox="1"/>
      </xdr:nvSpPr>
      <xdr:spPr>
        <a:xfrm>
          <a:off x="421259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109220</xdr:rowOff>
    </xdr:from>
    <xdr:to>
      <xdr:col>20</xdr:col>
      <xdr:colOff>38100</xdr:colOff>
      <xdr:row>64</xdr:row>
      <xdr:rowOff>39370</xdr:rowOff>
    </xdr:to>
    <xdr:sp macro="" textlink="">
      <xdr:nvSpPr>
        <xdr:cNvPr id="92" name="楕円 91">
          <a:extLst>
            <a:ext uri="{FF2B5EF4-FFF2-40B4-BE49-F238E27FC236}">
              <a16:creationId xmlns:a16="http://schemas.microsoft.com/office/drawing/2014/main" id="{FDC1DA10-9929-4CB1-856F-1FB58236ACD3}"/>
            </a:ext>
          </a:extLst>
        </xdr:cNvPr>
        <xdr:cNvSpPr/>
      </xdr:nvSpPr>
      <xdr:spPr>
        <a:xfrm>
          <a:off x="3388360" y="10908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160020</xdr:rowOff>
    </xdr:from>
    <xdr:to>
      <xdr:col>24</xdr:col>
      <xdr:colOff>63500</xdr:colOff>
      <xdr:row>64</xdr:row>
      <xdr:rowOff>1633</xdr:rowOff>
    </xdr:to>
    <xdr:cxnSp macro="">
      <xdr:nvCxnSpPr>
        <xdr:cNvPr id="93" name="直線コネクタ 92">
          <a:extLst>
            <a:ext uri="{FF2B5EF4-FFF2-40B4-BE49-F238E27FC236}">
              <a16:creationId xmlns:a16="http://schemas.microsoft.com/office/drawing/2014/main" id="{BEF6EFCE-A1D1-4BE3-97B9-2D623AEFB729}"/>
            </a:ext>
          </a:extLst>
        </xdr:cNvPr>
        <xdr:cNvCxnSpPr/>
      </xdr:nvCxnSpPr>
      <xdr:spPr>
        <a:xfrm>
          <a:off x="3431540" y="10963275"/>
          <a:ext cx="74295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74930</xdr:rowOff>
    </xdr:from>
    <xdr:to>
      <xdr:col>15</xdr:col>
      <xdr:colOff>101600</xdr:colOff>
      <xdr:row>64</xdr:row>
      <xdr:rowOff>5080</xdr:rowOff>
    </xdr:to>
    <xdr:sp macro="" textlink="">
      <xdr:nvSpPr>
        <xdr:cNvPr id="94" name="楕円 93">
          <a:extLst>
            <a:ext uri="{FF2B5EF4-FFF2-40B4-BE49-F238E27FC236}">
              <a16:creationId xmlns:a16="http://schemas.microsoft.com/office/drawing/2014/main" id="{12F4514E-41D7-451F-8A65-9F313B819A64}"/>
            </a:ext>
          </a:extLst>
        </xdr:cNvPr>
        <xdr:cNvSpPr/>
      </xdr:nvSpPr>
      <xdr:spPr>
        <a:xfrm>
          <a:off x="2571750" y="10876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125730</xdr:rowOff>
    </xdr:from>
    <xdr:to>
      <xdr:col>19</xdr:col>
      <xdr:colOff>177800</xdr:colOff>
      <xdr:row>63</xdr:row>
      <xdr:rowOff>160020</xdr:rowOff>
    </xdr:to>
    <xdr:cxnSp macro="">
      <xdr:nvCxnSpPr>
        <xdr:cNvPr id="95" name="直線コネクタ 94">
          <a:extLst>
            <a:ext uri="{FF2B5EF4-FFF2-40B4-BE49-F238E27FC236}">
              <a16:creationId xmlns:a16="http://schemas.microsoft.com/office/drawing/2014/main" id="{590F8FF2-167E-4006-A3E7-6838E4B35ED3}"/>
            </a:ext>
          </a:extLst>
        </xdr:cNvPr>
        <xdr:cNvCxnSpPr/>
      </xdr:nvCxnSpPr>
      <xdr:spPr>
        <a:xfrm>
          <a:off x="2626360" y="1093089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39007</xdr:rowOff>
    </xdr:from>
    <xdr:to>
      <xdr:col>10</xdr:col>
      <xdr:colOff>165100</xdr:colOff>
      <xdr:row>63</xdr:row>
      <xdr:rowOff>140607</xdr:rowOff>
    </xdr:to>
    <xdr:sp macro="" textlink="">
      <xdr:nvSpPr>
        <xdr:cNvPr id="96" name="楕円 95">
          <a:extLst>
            <a:ext uri="{FF2B5EF4-FFF2-40B4-BE49-F238E27FC236}">
              <a16:creationId xmlns:a16="http://schemas.microsoft.com/office/drawing/2014/main" id="{C3ABD3DF-3442-4A62-A609-7042F7578523}"/>
            </a:ext>
          </a:extLst>
        </xdr:cNvPr>
        <xdr:cNvSpPr/>
      </xdr:nvSpPr>
      <xdr:spPr>
        <a:xfrm>
          <a:off x="1774190" y="1084035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89807</xdr:rowOff>
    </xdr:from>
    <xdr:to>
      <xdr:col>15</xdr:col>
      <xdr:colOff>50800</xdr:colOff>
      <xdr:row>63</xdr:row>
      <xdr:rowOff>125730</xdr:rowOff>
    </xdr:to>
    <xdr:cxnSp macro="">
      <xdr:nvCxnSpPr>
        <xdr:cNvPr id="97" name="直線コネクタ 96">
          <a:extLst>
            <a:ext uri="{FF2B5EF4-FFF2-40B4-BE49-F238E27FC236}">
              <a16:creationId xmlns:a16="http://schemas.microsoft.com/office/drawing/2014/main" id="{83311D8E-F78F-48F6-ACD1-D68FB7623F32}"/>
            </a:ext>
          </a:extLst>
        </xdr:cNvPr>
        <xdr:cNvCxnSpPr/>
      </xdr:nvCxnSpPr>
      <xdr:spPr>
        <a:xfrm>
          <a:off x="1828800" y="10894967"/>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3084</xdr:rowOff>
    </xdr:from>
    <xdr:to>
      <xdr:col>6</xdr:col>
      <xdr:colOff>38100</xdr:colOff>
      <xdr:row>63</xdr:row>
      <xdr:rowOff>104684</xdr:rowOff>
    </xdr:to>
    <xdr:sp macro="" textlink="">
      <xdr:nvSpPr>
        <xdr:cNvPr id="98" name="楕円 97">
          <a:extLst>
            <a:ext uri="{FF2B5EF4-FFF2-40B4-BE49-F238E27FC236}">
              <a16:creationId xmlns:a16="http://schemas.microsoft.com/office/drawing/2014/main" id="{DA879CC0-2FA3-4DDE-AD6B-C33C3DFDFBF3}"/>
            </a:ext>
          </a:extLst>
        </xdr:cNvPr>
        <xdr:cNvSpPr/>
      </xdr:nvSpPr>
      <xdr:spPr>
        <a:xfrm>
          <a:off x="988060" y="108044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53884</xdr:rowOff>
    </xdr:from>
    <xdr:to>
      <xdr:col>10</xdr:col>
      <xdr:colOff>114300</xdr:colOff>
      <xdr:row>63</xdr:row>
      <xdr:rowOff>89807</xdr:rowOff>
    </xdr:to>
    <xdr:cxnSp macro="">
      <xdr:nvCxnSpPr>
        <xdr:cNvPr id="99" name="直線コネクタ 98">
          <a:extLst>
            <a:ext uri="{FF2B5EF4-FFF2-40B4-BE49-F238E27FC236}">
              <a16:creationId xmlns:a16="http://schemas.microsoft.com/office/drawing/2014/main" id="{5DA53E19-BC24-413C-8D82-395F197BC83B}"/>
            </a:ext>
          </a:extLst>
        </xdr:cNvPr>
        <xdr:cNvCxnSpPr/>
      </xdr:nvCxnSpPr>
      <xdr:spPr>
        <a:xfrm>
          <a:off x="1031240" y="10859044"/>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100" name="n_1aveValue【体育館・プール】&#10;有形固定資産減価償却率">
          <a:extLst>
            <a:ext uri="{FF2B5EF4-FFF2-40B4-BE49-F238E27FC236}">
              <a16:creationId xmlns:a16="http://schemas.microsoft.com/office/drawing/2014/main" id="{D7326EB4-D2CE-404E-A47B-8831FBA220BD}"/>
            </a:ext>
          </a:extLst>
        </xdr:cNvPr>
        <xdr:cNvSpPr txBox="1"/>
      </xdr:nvSpPr>
      <xdr:spPr>
        <a:xfrm>
          <a:off x="3239144" y="10259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101" name="n_2aveValue【体育館・プール】&#10;有形固定資産減価償却率">
          <a:extLst>
            <a:ext uri="{FF2B5EF4-FFF2-40B4-BE49-F238E27FC236}">
              <a16:creationId xmlns:a16="http://schemas.microsoft.com/office/drawing/2014/main" id="{D0105B16-9346-4E9B-8233-B3A23CEB1DD0}"/>
            </a:ext>
          </a:extLst>
        </xdr:cNvPr>
        <xdr:cNvSpPr txBox="1"/>
      </xdr:nvSpPr>
      <xdr:spPr>
        <a:xfrm>
          <a:off x="24390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102" name="n_3aveValue【体育館・プール】&#10;有形固定資産減価償却率">
          <a:extLst>
            <a:ext uri="{FF2B5EF4-FFF2-40B4-BE49-F238E27FC236}">
              <a16:creationId xmlns:a16="http://schemas.microsoft.com/office/drawing/2014/main" id="{513D57A6-D67C-4ACF-9656-45C22C3D0FD4}"/>
            </a:ext>
          </a:extLst>
        </xdr:cNvPr>
        <xdr:cNvSpPr txBox="1"/>
      </xdr:nvSpPr>
      <xdr:spPr>
        <a:xfrm>
          <a:off x="1641484" y="1025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103" name="n_4aveValue【体育館・プール】&#10;有形固定資産減価償却率">
          <a:extLst>
            <a:ext uri="{FF2B5EF4-FFF2-40B4-BE49-F238E27FC236}">
              <a16:creationId xmlns:a16="http://schemas.microsoft.com/office/drawing/2014/main" id="{2DB9651E-B915-4A0E-A5AB-9EFC3405CDF9}"/>
            </a:ext>
          </a:extLst>
        </xdr:cNvPr>
        <xdr:cNvSpPr txBox="1"/>
      </xdr:nvSpPr>
      <xdr:spPr>
        <a:xfrm>
          <a:off x="855354"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30497</xdr:rowOff>
    </xdr:from>
    <xdr:ext cx="405111" cy="259045"/>
    <xdr:sp macro="" textlink="">
      <xdr:nvSpPr>
        <xdr:cNvPr id="104" name="n_1mainValue【体育館・プール】&#10;有形固定資産減価償却率">
          <a:extLst>
            <a:ext uri="{FF2B5EF4-FFF2-40B4-BE49-F238E27FC236}">
              <a16:creationId xmlns:a16="http://schemas.microsoft.com/office/drawing/2014/main" id="{B4EB31E5-72FD-44E1-814C-A0810D5C9091}"/>
            </a:ext>
          </a:extLst>
        </xdr:cNvPr>
        <xdr:cNvSpPr txBox="1"/>
      </xdr:nvSpPr>
      <xdr:spPr>
        <a:xfrm>
          <a:off x="3239144" y="1100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167657</xdr:rowOff>
    </xdr:from>
    <xdr:ext cx="405111" cy="259045"/>
    <xdr:sp macro="" textlink="">
      <xdr:nvSpPr>
        <xdr:cNvPr id="105" name="n_2mainValue【体育館・プール】&#10;有形固定資産減価償却率">
          <a:extLst>
            <a:ext uri="{FF2B5EF4-FFF2-40B4-BE49-F238E27FC236}">
              <a16:creationId xmlns:a16="http://schemas.microsoft.com/office/drawing/2014/main" id="{94B94DBB-5232-4175-BA61-CFD1E301E48C}"/>
            </a:ext>
          </a:extLst>
        </xdr:cNvPr>
        <xdr:cNvSpPr txBox="1"/>
      </xdr:nvSpPr>
      <xdr:spPr>
        <a:xfrm>
          <a:off x="243904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131734</xdr:rowOff>
    </xdr:from>
    <xdr:ext cx="405111" cy="259045"/>
    <xdr:sp macro="" textlink="">
      <xdr:nvSpPr>
        <xdr:cNvPr id="106" name="n_3mainValue【体育館・プール】&#10;有形固定資産減価償却率">
          <a:extLst>
            <a:ext uri="{FF2B5EF4-FFF2-40B4-BE49-F238E27FC236}">
              <a16:creationId xmlns:a16="http://schemas.microsoft.com/office/drawing/2014/main" id="{B5F42AAB-1CAD-4D4A-A2C2-18F1D04844A5}"/>
            </a:ext>
          </a:extLst>
        </xdr:cNvPr>
        <xdr:cNvSpPr txBox="1"/>
      </xdr:nvSpPr>
      <xdr:spPr>
        <a:xfrm>
          <a:off x="1641484" y="1093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95811</xdr:rowOff>
    </xdr:from>
    <xdr:ext cx="405111" cy="259045"/>
    <xdr:sp macro="" textlink="">
      <xdr:nvSpPr>
        <xdr:cNvPr id="107" name="n_4mainValue【体育館・プール】&#10;有形固定資産減価償却率">
          <a:extLst>
            <a:ext uri="{FF2B5EF4-FFF2-40B4-BE49-F238E27FC236}">
              <a16:creationId xmlns:a16="http://schemas.microsoft.com/office/drawing/2014/main" id="{94B4027A-9300-49F0-8037-ED6512789519}"/>
            </a:ext>
          </a:extLst>
        </xdr:cNvPr>
        <xdr:cNvSpPr txBox="1"/>
      </xdr:nvSpPr>
      <xdr:spPr>
        <a:xfrm>
          <a:off x="855354" y="1089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4B4962D5-7F3E-46F0-8A65-26B6DBB9049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5AE98C52-49C0-433F-BB3A-BAB5C8D50EA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95FF5F5C-370B-4060-890F-F8D6E558564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74997DA5-AD5D-4B34-B623-CDBDAAA777F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58B72E0F-5989-4E87-B894-815795C67C8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7B417D5A-1CD4-481D-9787-069D71FFA2A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87011B29-F2C4-4796-97A0-35CA75FA825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9DA5320F-D045-41D3-A766-554CF372F83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79086221-6F0C-4B21-8CB1-C570849075F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1342F5BE-92BA-41A5-AC2A-3D54B043713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D19CB29D-C27B-4FFF-AE6E-FBEA96A6421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90FB0F73-E67F-4058-8E40-F1753DE580E0}"/>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AB7C4A9D-E6B3-4E26-BBC9-86486BB10E9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27931294-C290-4D8C-ADAC-1B8E2F07C098}"/>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9FDF0BEA-F10A-44F1-9F2D-FA27DB8FA693}"/>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7B6BBA1E-377D-4A06-BDEA-42E9821044CE}"/>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D0E429BB-3F50-4CEB-A75C-CD1571A0F89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2EED9BEB-A6F2-4C6C-9BA5-83226BA43EC5}"/>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79CEF282-ECD3-4923-AB84-70A093AA455F}"/>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154D8E0C-E0B9-4CCE-A207-0E4D340A53C6}"/>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BFC9AE22-AA27-47AE-B11A-BE1D9942C8E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12D7AB28-1D3F-4747-BDAF-F7CCDAE3CE8F}"/>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064CFCE7-9A4F-4E11-B1DC-3712F9FECCD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0F814335-3123-4626-839A-1E49EDE33F28}"/>
            </a:ext>
          </a:extLst>
        </xdr:cNvPr>
        <xdr:cNvCxnSpPr/>
      </xdr:nvCxnSpPr>
      <xdr:spPr>
        <a:xfrm flipV="1">
          <a:off x="9429115" y="972502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0478213C-D3E9-415D-AC34-9B0E8555ED00}"/>
            </a:ext>
          </a:extLst>
        </xdr:cNvPr>
        <xdr:cNvSpPr txBox="1"/>
      </xdr:nvSpPr>
      <xdr:spPr>
        <a:xfrm>
          <a:off x="946785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A40F7ACA-66A4-47E8-867B-118656E417FC}"/>
            </a:ext>
          </a:extLst>
        </xdr:cNvPr>
        <xdr:cNvCxnSpPr/>
      </xdr:nvCxnSpPr>
      <xdr:spPr>
        <a:xfrm>
          <a:off x="9356090" y="11031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57D745AE-A92E-4BB6-B58F-41543EE9E273}"/>
            </a:ext>
          </a:extLst>
        </xdr:cNvPr>
        <xdr:cNvSpPr txBox="1"/>
      </xdr:nvSpPr>
      <xdr:spPr>
        <a:xfrm>
          <a:off x="9467850" y="949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7DD6EE0F-7CA1-4391-9D38-390F6765E6D5}"/>
            </a:ext>
          </a:extLst>
        </xdr:cNvPr>
        <xdr:cNvCxnSpPr/>
      </xdr:nvCxnSpPr>
      <xdr:spPr>
        <a:xfrm>
          <a:off x="9356090" y="97250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136" name="【体育館・プール】&#10;一人当たり面積平均値テキスト">
          <a:extLst>
            <a:ext uri="{FF2B5EF4-FFF2-40B4-BE49-F238E27FC236}">
              <a16:creationId xmlns:a16="http://schemas.microsoft.com/office/drawing/2014/main" id="{82C96A66-A11D-4659-A9A8-11944EFEA429}"/>
            </a:ext>
          </a:extLst>
        </xdr:cNvPr>
        <xdr:cNvSpPr txBox="1"/>
      </xdr:nvSpPr>
      <xdr:spPr>
        <a:xfrm>
          <a:off x="9467850" y="1051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4CD0E057-5259-4F6E-BB4C-F675E7179CDA}"/>
            </a:ext>
          </a:extLst>
        </xdr:cNvPr>
        <xdr:cNvSpPr/>
      </xdr:nvSpPr>
      <xdr:spPr>
        <a:xfrm>
          <a:off x="9394190" y="106705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210D467E-F34E-4E03-AE14-10ECA246BBF6}"/>
            </a:ext>
          </a:extLst>
        </xdr:cNvPr>
        <xdr:cNvSpPr/>
      </xdr:nvSpPr>
      <xdr:spPr>
        <a:xfrm>
          <a:off x="8632190" y="10674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6F6F0B59-7480-4F8F-978E-FA6719183784}"/>
            </a:ext>
          </a:extLst>
        </xdr:cNvPr>
        <xdr:cNvSpPr/>
      </xdr:nvSpPr>
      <xdr:spPr>
        <a:xfrm>
          <a:off x="7846060" y="10674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CA9284D6-AEB9-4E84-B1B1-0240BB9B184F}"/>
            </a:ext>
          </a:extLst>
        </xdr:cNvPr>
        <xdr:cNvSpPr/>
      </xdr:nvSpPr>
      <xdr:spPr>
        <a:xfrm>
          <a:off x="7029450" y="10685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64D759F3-63B0-4438-8B1D-9C3CEA7CC169}"/>
            </a:ext>
          </a:extLst>
        </xdr:cNvPr>
        <xdr:cNvSpPr/>
      </xdr:nvSpPr>
      <xdr:spPr>
        <a:xfrm>
          <a:off x="6231890" y="106838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6217162-5C10-4AFD-88CD-7BEAA4036CE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BBDE9C5-2ED8-4D69-8EF7-370AC8DF396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75903C7-8526-4F7E-879D-D7E4F24C665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4670FF85-09DB-48BB-AB04-2BA164A4B2A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9F23DD87-22AB-45C6-9459-2BDE761E4F0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103505</xdr:rowOff>
    </xdr:from>
    <xdr:to>
      <xdr:col>55</xdr:col>
      <xdr:colOff>50800</xdr:colOff>
      <xdr:row>63</xdr:row>
      <xdr:rowOff>33655</xdr:rowOff>
    </xdr:to>
    <xdr:sp macro="" textlink="">
      <xdr:nvSpPr>
        <xdr:cNvPr id="147" name="楕円 146">
          <a:extLst>
            <a:ext uri="{FF2B5EF4-FFF2-40B4-BE49-F238E27FC236}">
              <a16:creationId xmlns:a16="http://schemas.microsoft.com/office/drawing/2014/main" id="{D2FBA237-1744-4EBF-9D04-F75157CE8DEE}"/>
            </a:ext>
          </a:extLst>
        </xdr:cNvPr>
        <xdr:cNvSpPr/>
      </xdr:nvSpPr>
      <xdr:spPr>
        <a:xfrm>
          <a:off x="9394190" y="1073150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81932</xdr:rowOff>
    </xdr:from>
    <xdr:ext cx="469744" cy="259045"/>
    <xdr:sp macro="" textlink="">
      <xdr:nvSpPr>
        <xdr:cNvPr id="148" name="【体育館・プール】&#10;一人当たり面積該当値テキスト">
          <a:extLst>
            <a:ext uri="{FF2B5EF4-FFF2-40B4-BE49-F238E27FC236}">
              <a16:creationId xmlns:a16="http://schemas.microsoft.com/office/drawing/2014/main" id="{133B3E05-3392-4F4C-A195-0CA008989A6E}"/>
            </a:ext>
          </a:extLst>
        </xdr:cNvPr>
        <xdr:cNvSpPr txBox="1"/>
      </xdr:nvSpPr>
      <xdr:spPr>
        <a:xfrm>
          <a:off x="9467850"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149" name="楕円 148">
          <a:extLst>
            <a:ext uri="{FF2B5EF4-FFF2-40B4-BE49-F238E27FC236}">
              <a16:creationId xmlns:a16="http://schemas.microsoft.com/office/drawing/2014/main" id="{6C3CBA71-B126-40B4-BCE7-703C677D561C}"/>
            </a:ext>
          </a:extLst>
        </xdr:cNvPr>
        <xdr:cNvSpPr/>
      </xdr:nvSpPr>
      <xdr:spPr>
        <a:xfrm>
          <a:off x="8632190" y="107334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154305</xdr:rowOff>
    </xdr:from>
    <xdr:to>
      <xdr:col>55</xdr:col>
      <xdr:colOff>0</xdr:colOff>
      <xdr:row>62</xdr:row>
      <xdr:rowOff>156210</xdr:rowOff>
    </xdr:to>
    <xdr:cxnSp macro="">
      <xdr:nvCxnSpPr>
        <xdr:cNvPr id="150" name="直線コネクタ 149">
          <a:extLst>
            <a:ext uri="{FF2B5EF4-FFF2-40B4-BE49-F238E27FC236}">
              <a16:creationId xmlns:a16="http://schemas.microsoft.com/office/drawing/2014/main" id="{30BF8144-3BEB-4966-B52E-AE052DE25B79}"/>
            </a:ext>
          </a:extLst>
        </xdr:cNvPr>
        <xdr:cNvCxnSpPr/>
      </xdr:nvCxnSpPr>
      <xdr:spPr>
        <a:xfrm flipV="1">
          <a:off x="8686800" y="1078420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107315</xdr:rowOff>
    </xdr:from>
    <xdr:to>
      <xdr:col>46</xdr:col>
      <xdr:colOff>38100</xdr:colOff>
      <xdr:row>63</xdr:row>
      <xdr:rowOff>37465</xdr:rowOff>
    </xdr:to>
    <xdr:sp macro="" textlink="">
      <xdr:nvSpPr>
        <xdr:cNvPr id="151" name="楕円 150">
          <a:extLst>
            <a:ext uri="{FF2B5EF4-FFF2-40B4-BE49-F238E27FC236}">
              <a16:creationId xmlns:a16="http://schemas.microsoft.com/office/drawing/2014/main" id="{615E316E-5418-41E2-9A47-2C71807F82CB}"/>
            </a:ext>
          </a:extLst>
        </xdr:cNvPr>
        <xdr:cNvSpPr/>
      </xdr:nvSpPr>
      <xdr:spPr>
        <a:xfrm>
          <a:off x="7846060" y="107353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158115</xdr:rowOff>
    </xdr:to>
    <xdr:cxnSp macro="">
      <xdr:nvCxnSpPr>
        <xdr:cNvPr id="152" name="直線コネクタ 151">
          <a:extLst>
            <a:ext uri="{FF2B5EF4-FFF2-40B4-BE49-F238E27FC236}">
              <a16:creationId xmlns:a16="http://schemas.microsoft.com/office/drawing/2014/main" id="{C93C79E1-E01C-4131-B2B6-873A8F7F1872}"/>
            </a:ext>
          </a:extLst>
        </xdr:cNvPr>
        <xdr:cNvCxnSpPr/>
      </xdr:nvCxnSpPr>
      <xdr:spPr>
        <a:xfrm flipV="1">
          <a:off x="7889240" y="1078801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111125</xdr:rowOff>
    </xdr:from>
    <xdr:to>
      <xdr:col>41</xdr:col>
      <xdr:colOff>101600</xdr:colOff>
      <xdr:row>63</xdr:row>
      <xdr:rowOff>41275</xdr:rowOff>
    </xdr:to>
    <xdr:sp macro="" textlink="">
      <xdr:nvSpPr>
        <xdr:cNvPr id="153" name="楕円 152">
          <a:extLst>
            <a:ext uri="{FF2B5EF4-FFF2-40B4-BE49-F238E27FC236}">
              <a16:creationId xmlns:a16="http://schemas.microsoft.com/office/drawing/2014/main" id="{333AB25F-9206-4A0A-87C6-7ADE44487D7F}"/>
            </a:ext>
          </a:extLst>
        </xdr:cNvPr>
        <xdr:cNvSpPr/>
      </xdr:nvSpPr>
      <xdr:spPr>
        <a:xfrm>
          <a:off x="7029450" y="10741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158115</xdr:rowOff>
    </xdr:from>
    <xdr:to>
      <xdr:col>45</xdr:col>
      <xdr:colOff>177800</xdr:colOff>
      <xdr:row>62</xdr:row>
      <xdr:rowOff>161925</xdr:rowOff>
    </xdr:to>
    <xdr:cxnSp macro="">
      <xdr:nvCxnSpPr>
        <xdr:cNvPr id="154" name="直線コネクタ 153">
          <a:extLst>
            <a:ext uri="{FF2B5EF4-FFF2-40B4-BE49-F238E27FC236}">
              <a16:creationId xmlns:a16="http://schemas.microsoft.com/office/drawing/2014/main" id="{EDDA03F4-D44A-4D52-8FC4-26C115053EEF}"/>
            </a:ext>
          </a:extLst>
        </xdr:cNvPr>
        <xdr:cNvCxnSpPr/>
      </xdr:nvCxnSpPr>
      <xdr:spPr>
        <a:xfrm flipV="1">
          <a:off x="7084060" y="1078992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113030</xdr:rowOff>
    </xdr:from>
    <xdr:to>
      <xdr:col>36</xdr:col>
      <xdr:colOff>165100</xdr:colOff>
      <xdr:row>63</xdr:row>
      <xdr:rowOff>43180</xdr:rowOff>
    </xdr:to>
    <xdr:sp macro="" textlink="">
      <xdr:nvSpPr>
        <xdr:cNvPr id="155" name="楕円 154">
          <a:extLst>
            <a:ext uri="{FF2B5EF4-FFF2-40B4-BE49-F238E27FC236}">
              <a16:creationId xmlns:a16="http://schemas.microsoft.com/office/drawing/2014/main" id="{0887A2D7-56CF-48EF-9FFC-94F1912A2674}"/>
            </a:ext>
          </a:extLst>
        </xdr:cNvPr>
        <xdr:cNvSpPr/>
      </xdr:nvSpPr>
      <xdr:spPr>
        <a:xfrm>
          <a:off x="6231890" y="10742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161925</xdr:rowOff>
    </xdr:from>
    <xdr:to>
      <xdr:col>41</xdr:col>
      <xdr:colOff>50800</xdr:colOff>
      <xdr:row>62</xdr:row>
      <xdr:rowOff>163830</xdr:rowOff>
    </xdr:to>
    <xdr:cxnSp macro="">
      <xdr:nvCxnSpPr>
        <xdr:cNvPr id="156" name="直線コネクタ 155">
          <a:extLst>
            <a:ext uri="{FF2B5EF4-FFF2-40B4-BE49-F238E27FC236}">
              <a16:creationId xmlns:a16="http://schemas.microsoft.com/office/drawing/2014/main" id="{3189AAFA-2D87-419F-9D06-26DA6D9FB12E}"/>
            </a:ext>
          </a:extLst>
        </xdr:cNvPr>
        <xdr:cNvCxnSpPr/>
      </xdr:nvCxnSpPr>
      <xdr:spPr>
        <a:xfrm flipV="1">
          <a:off x="6286500" y="1079373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157" name="n_1aveValue【体育館・プール】&#10;一人当たり面積">
          <a:extLst>
            <a:ext uri="{FF2B5EF4-FFF2-40B4-BE49-F238E27FC236}">
              <a16:creationId xmlns:a16="http://schemas.microsoft.com/office/drawing/2014/main" id="{C19E20D9-E607-4E30-A6DA-652BC693CC40}"/>
            </a:ext>
          </a:extLst>
        </xdr:cNvPr>
        <xdr:cNvSpPr txBox="1"/>
      </xdr:nvSpPr>
      <xdr:spPr>
        <a:xfrm>
          <a:off x="845446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158" name="n_2aveValue【体育館・プール】&#10;一人当たり面積">
          <a:extLst>
            <a:ext uri="{FF2B5EF4-FFF2-40B4-BE49-F238E27FC236}">
              <a16:creationId xmlns:a16="http://schemas.microsoft.com/office/drawing/2014/main" id="{554C9D61-361C-41AD-903F-02A283203ED9}"/>
            </a:ext>
          </a:extLst>
        </xdr:cNvPr>
        <xdr:cNvSpPr txBox="1"/>
      </xdr:nvSpPr>
      <xdr:spPr>
        <a:xfrm>
          <a:off x="767341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159" name="n_3aveValue【体育館・プール】&#10;一人当たり面積">
          <a:extLst>
            <a:ext uri="{FF2B5EF4-FFF2-40B4-BE49-F238E27FC236}">
              <a16:creationId xmlns:a16="http://schemas.microsoft.com/office/drawing/2014/main" id="{BDAE39A3-75EF-460C-B792-378A3366C854}"/>
            </a:ext>
          </a:extLst>
        </xdr:cNvPr>
        <xdr:cNvSpPr txBox="1"/>
      </xdr:nvSpPr>
      <xdr:spPr>
        <a:xfrm>
          <a:off x="6866332"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160" name="n_4aveValue【体育館・プール】&#10;一人当たり面積">
          <a:extLst>
            <a:ext uri="{FF2B5EF4-FFF2-40B4-BE49-F238E27FC236}">
              <a16:creationId xmlns:a16="http://schemas.microsoft.com/office/drawing/2014/main" id="{2971245E-0D8D-4FB2-B88C-BEFC797F726F}"/>
            </a:ext>
          </a:extLst>
        </xdr:cNvPr>
        <xdr:cNvSpPr txBox="1"/>
      </xdr:nvSpPr>
      <xdr:spPr>
        <a:xfrm>
          <a:off x="6068772"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161" name="n_1mainValue【体育館・プール】&#10;一人当たり面積">
          <a:extLst>
            <a:ext uri="{FF2B5EF4-FFF2-40B4-BE49-F238E27FC236}">
              <a16:creationId xmlns:a16="http://schemas.microsoft.com/office/drawing/2014/main" id="{A3583473-E6E4-4F72-AB87-05901A390E63}"/>
            </a:ext>
          </a:extLst>
        </xdr:cNvPr>
        <xdr:cNvSpPr txBox="1"/>
      </xdr:nvSpPr>
      <xdr:spPr>
        <a:xfrm>
          <a:off x="8454467"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28592</xdr:rowOff>
    </xdr:from>
    <xdr:ext cx="469744" cy="259045"/>
    <xdr:sp macro="" textlink="">
      <xdr:nvSpPr>
        <xdr:cNvPr id="162" name="n_2mainValue【体育館・プール】&#10;一人当たり面積">
          <a:extLst>
            <a:ext uri="{FF2B5EF4-FFF2-40B4-BE49-F238E27FC236}">
              <a16:creationId xmlns:a16="http://schemas.microsoft.com/office/drawing/2014/main" id="{9AF23CFE-2DAF-4BD3-836B-9F54972A01C8}"/>
            </a:ext>
          </a:extLst>
        </xdr:cNvPr>
        <xdr:cNvSpPr txBox="1"/>
      </xdr:nvSpPr>
      <xdr:spPr>
        <a:xfrm>
          <a:off x="767341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32402</xdr:rowOff>
    </xdr:from>
    <xdr:ext cx="469744" cy="259045"/>
    <xdr:sp macro="" textlink="">
      <xdr:nvSpPr>
        <xdr:cNvPr id="163" name="n_3mainValue【体育館・プール】&#10;一人当たり面積">
          <a:extLst>
            <a:ext uri="{FF2B5EF4-FFF2-40B4-BE49-F238E27FC236}">
              <a16:creationId xmlns:a16="http://schemas.microsoft.com/office/drawing/2014/main" id="{C7A41D7E-1E14-415E-8637-4F30678CDBAE}"/>
            </a:ext>
          </a:extLst>
        </xdr:cNvPr>
        <xdr:cNvSpPr txBox="1"/>
      </xdr:nvSpPr>
      <xdr:spPr>
        <a:xfrm>
          <a:off x="6866332"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34307</xdr:rowOff>
    </xdr:from>
    <xdr:ext cx="469744" cy="259045"/>
    <xdr:sp macro="" textlink="">
      <xdr:nvSpPr>
        <xdr:cNvPr id="164" name="n_4mainValue【体育館・プール】&#10;一人当たり面積">
          <a:extLst>
            <a:ext uri="{FF2B5EF4-FFF2-40B4-BE49-F238E27FC236}">
              <a16:creationId xmlns:a16="http://schemas.microsoft.com/office/drawing/2014/main" id="{2C4A73A3-299F-472C-AC6C-768A110077DB}"/>
            </a:ext>
          </a:extLst>
        </xdr:cNvPr>
        <xdr:cNvSpPr txBox="1"/>
      </xdr:nvSpPr>
      <xdr:spPr>
        <a:xfrm>
          <a:off x="6068772"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60C7215E-7450-4EA5-8FA5-AF5C7663D7D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F46EE74E-B414-48AE-BA5E-A368FC47010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F7B3922E-6101-4AAD-97A4-A0D8D98DCCC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BF0DC11-2301-40CE-94AC-4AD38D3B3C2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7798D810-40EB-4C2E-8083-66D372E23B4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5181818C-5E22-46C2-B666-3A67F174333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9FC6A0D4-6973-4334-B405-289E828912F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C7568CAC-2098-499C-A727-38D724BB9AB5}"/>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BFCB1EB2-0BB9-4D26-A4EF-D245214D893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DD093A22-DF75-4E86-864A-7F7195566DF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D289C910-FA3B-4500-9497-E72DAC1EA92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9F8750C3-39EE-40DF-A9F2-FACF9B75BCE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ED7C94F4-5F65-42CB-944B-35F1B025ACC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883EB4BD-8D03-4378-9440-64C44183111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4B5820BC-89E0-44D5-AA43-35FB6DCE722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21F62A88-9E4B-48CE-BE0E-BABC1B78C76B}"/>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EE67908-6627-4252-968E-CD8F9430011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F2447A2C-B0AC-4CFE-BD92-70BA29E2A10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AEB3BABD-45B1-413C-89A2-FD97BD50F19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164763AF-C874-4781-9542-56ED54F9E695}"/>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DC42B115-E42D-4FFB-96FA-056B263185F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7449C77A-468D-428E-AFE2-89BA66429D3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C4563F3B-E2EC-4E76-80E2-FBFDBCE5108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697D11CC-3720-45C5-9588-60FC846FE726}"/>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DE359FA5-8F0B-4090-9AAD-4823D479EA0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4DCBE9D4-AB0F-4BA1-A402-E2B460E4753C}"/>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0C6F84F4-538B-48F0-A6A7-434908E4F102}"/>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758EE130-C022-421B-87B1-0381E620F8D7}"/>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2B65D8F0-E948-4EC3-8CD7-097BCE0A6F21}"/>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DF04780E-8BA9-4650-AEC6-6C828EB3D0A6}"/>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8870F2CA-463A-421C-BB52-3513B94BED56}"/>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0A060CCD-1CFB-4DDA-9B31-4DE64FC976E2}"/>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BA701FBE-DC4A-47D6-A18D-811BD20C1641}"/>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90D986ED-EFEE-435A-8882-06F1D7F4BC48}"/>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6FDD99CC-F71B-41B8-B647-AC68C9125828}"/>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CD944CC7-4CDC-4B03-8F3A-3E391F470F90}"/>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D59C01CB-6737-40F9-B95A-B2F095119805}"/>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344BF2D3-62AF-4477-997A-53AC55C6D116}"/>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90C48F78-1593-4AFE-8F6D-F6AF39297297}"/>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3B232727-33CB-445C-AEDE-69B6FAFC7C38}"/>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06192D4F-93E4-41B5-B86D-CE649C852D2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206" name="直線コネクタ 205">
          <a:extLst>
            <a:ext uri="{FF2B5EF4-FFF2-40B4-BE49-F238E27FC236}">
              <a16:creationId xmlns:a16="http://schemas.microsoft.com/office/drawing/2014/main" id="{211A38AB-0F99-447C-874D-F0D034BA9D47}"/>
            </a:ext>
          </a:extLst>
        </xdr:cNvPr>
        <xdr:cNvCxnSpPr/>
      </xdr:nvCxnSpPr>
      <xdr:spPr>
        <a:xfrm flipV="1">
          <a:off x="4173855" y="17319716"/>
          <a:ext cx="0" cy="140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a:extLst>
            <a:ext uri="{FF2B5EF4-FFF2-40B4-BE49-F238E27FC236}">
              <a16:creationId xmlns:a16="http://schemas.microsoft.com/office/drawing/2014/main" id="{030BDD16-E0AB-4754-A327-EDA94D24865A}"/>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a:extLst>
            <a:ext uri="{FF2B5EF4-FFF2-40B4-BE49-F238E27FC236}">
              <a16:creationId xmlns:a16="http://schemas.microsoft.com/office/drawing/2014/main" id="{9F72343F-41E7-4D59-BE14-464E6A557AC7}"/>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209" name="【市民会館】&#10;有形固定資産減価償却率最大値テキスト">
          <a:extLst>
            <a:ext uri="{FF2B5EF4-FFF2-40B4-BE49-F238E27FC236}">
              <a16:creationId xmlns:a16="http://schemas.microsoft.com/office/drawing/2014/main" id="{B070DF47-0401-48EB-8C6D-509801A5CE60}"/>
            </a:ext>
          </a:extLst>
        </xdr:cNvPr>
        <xdr:cNvSpPr txBox="1"/>
      </xdr:nvSpPr>
      <xdr:spPr>
        <a:xfrm>
          <a:off x="421259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210" name="直線コネクタ 209">
          <a:extLst>
            <a:ext uri="{FF2B5EF4-FFF2-40B4-BE49-F238E27FC236}">
              <a16:creationId xmlns:a16="http://schemas.microsoft.com/office/drawing/2014/main" id="{79BDE571-63ED-43F8-A5F9-5664CD752ECD}"/>
            </a:ext>
          </a:extLst>
        </xdr:cNvPr>
        <xdr:cNvCxnSpPr/>
      </xdr:nvCxnSpPr>
      <xdr:spPr>
        <a:xfrm>
          <a:off x="4112260" y="1731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014037C1-D7D6-4948-A1A2-E2612C152402}"/>
            </a:ext>
          </a:extLst>
        </xdr:cNvPr>
        <xdr:cNvSpPr txBox="1"/>
      </xdr:nvSpPr>
      <xdr:spPr>
        <a:xfrm>
          <a:off x="4212590" y="178793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212" name="フローチャート: 判断 211">
          <a:extLst>
            <a:ext uri="{FF2B5EF4-FFF2-40B4-BE49-F238E27FC236}">
              <a16:creationId xmlns:a16="http://schemas.microsoft.com/office/drawing/2014/main" id="{6A086C9D-34A2-4D67-9382-23050ADE6EDC}"/>
            </a:ext>
          </a:extLst>
        </xdr:cNvPr>
        <xdr:cNvSpPr/>
      </xdr:nvSpPr>
      <xdr:spPr>
        <a:xfrm>
          <a:off x="4131310" y="1802220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213" name="フローチャート: 判断 212">
          <a:extLst>
            <a:ext uri="{FF2B5EF4-FFF2-40B4-BE49-F238E27FC236}">
              <a16:creationId xmlns:a16="http://schemas.microsoft.com/office/drawing/2014/main" id="{5CDBB3D1-68C2-44EC-9C3B-DE80A4079F15}"/>
            </a:ext>
          </a:extLst>
        </xdr:cNvPr>
        <xdr:cNvSpPr/>
      </xdr:nvSpPr>
      <xdr:spPr>
        <a:xfrm>
          <a:off x="3388360" y="180031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214" name="フローチャート: 判断 213">
          <a:extLst>
            <a:ext uri="{FF2B5EF4-FFF2-40B4-BE49-F238E27FC236}">
              <a16:creationId xmlns:a16="http://schemas.microsoft.com/office/drawing/2014/main" id="{F42F5439-342B-4762-A5AE-DC8AB8C45CCF}"/>
            </a:ext>
          </a:extLst>
        </xdr:cNvPr>
        <xdr:cNvSpPr/>
      </xdr:nvSpPr>
      <xdr:spPr>
        <a:xfrm>
          <a:off x="257175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215" name="フローチャート: 判断 214">
          <a:extLst>
            <a:ext uri="{FF2B5EF4-FFF2-40B4-BE49-F238E27FC236}">
              <a16:creationId xmlns:a16="http://schemas.microsoft.com/office/drawing/2014/main" id="{A8C5F010-7E7B-451C-981C-CCE3B674EA16}"/>
            </a:ext>
          </a:extLst>
        </xdr:cNvPr>
        <xdr:cNvSpPr/>
      </xdr:nvSpPr>
      <xdr:spPr>
        <a:xfrm>
          <a:off x="1774190" y="179375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216" name="フローチャート: 判断 215">
          <a:extLst>
            <a:ext uri="{FF2B5EF4-FFF2-40B4-BE49-F238E27FC236}">
              <a16:creationId xmlns:a16="http://schemas.microsoft.com/office/drawing/2014/main" id="{8702308D-92DC-4F2B-AF0C-A1DFA534FE82}"/>
            </a:ext>
          </a:extLst>
        </xdr:cNvPr>
        <xdr:cNvSpPr/>
      </xdr:nvSpPr>
      <xdr:spPr>
        <a:xfrm>
          <a:off x="988060" y="1793757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9DD0026D-1C27-4DDA-90D1-2B0820A9F702}"/>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488E8328-FD5C-459A-9923-4115C17F0517}"/>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D89B9BA8-7B11-4E54-98D9-B14686213F4F}"/>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675577C4-BDC5-4733-B863-E7FFE7F0EB5B}"/>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2D2FF901-AE88-4AA4-A76C-429786891E15}"/>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85816</xdr:rowOff>
    </xdr:from>
    <xdr:to>
      <xdr:col>24</xdr:col>
      <xdr:colOff>114300</xdr:colOff>
      <xdr:row>106</xdr:row>
      <xdr:rowOff>15966</xdr:rowOff>
    </xdr:to>
    <xdr:sp macro="" textlink="">
      <xdr:nvSpPr>
        <xdr:cNvPr id="222" name="楕円 221">
          <a:extLst>
            <a:ext uri="{FF2B5EF4-FFF2-40B4-BE49-F238E27FC236}">
              <a16:creationId xmlns:a16="http://schemas.microsoft.com/office/drawing/2014/main" id="{D9078436-DEFD-4269-8C8F-B61578D45A41}"/>
            </a:ext>
          </a:extLst>
        </xdr:cNvPr>
        <xdr:cNvSpPr/>
      </xdr:nvSpPr>
      <xdr:spPr>
        <a:xfrm>
          <a:off x="4131310" y="180899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64243</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F07CCA59-1AB7-4380-BF49-894559D1629E}"/>
            </a:ext>
          </a:extLst>
        </xdr:cNvPr>
        <xdr:cNvSpPr txBox="1"/>
      </xdr:nvSpPr>
      <xdr:spPr>
        <a:xfrm>
          <a:off x="4212590" y="1806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56424</xdr:rowOff>
    </xdr:from>
    <xdr:to>
      <xdr:col>20</xdr:col>
      <xdr:colOff>38100</xdr:colOff>
      <xdr:row>105</xdr:row>
      <xdr:rowOff>158024</xdr:rowOff>
    </xdr:to>
    <xdr:sp macro="" textlink="">
      <xdr:nvSpPr>
        <xdr:cNvPr id="224" name="楕円 223">
          <a:extLst>
            <a:ext uri="{FF2B5EF4-FFF2-40B4-BE49-F238E27FC236}">
              <a16:creationId xmlns:a16="http://schemas.microsoft.com/office/drawing/2014/main" id="{9EFC5D3A-20D5-40D8-B352-BEF4D402E901}"/>
            </a:ext>
          </a:extLst>
        </xdr:cNvPr>
        <xdr:cNvSpPr/>
      </xdr:nvSpPr>
      <xdr:spPr>
        <a:xfrm>
          <a:off x="3388360" y="1806248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107224</xdr:rowOff>
    </xdr:from>
    <xdr:to>
      <xdr:col>24</xdr:col>
      <xdr:colOff>63500</xdr:colOff>
      <xdr:row>105</xdr:row>
      <xdr:rowOff>136616</xdr:rowOff>
    </xdr:to>
    <xdr:cxnSp macro="">
      <xdr:nvCxnSpPr>
        <xdr:cNvPr id="225" name="直線コネクタ 224">
          <a:extLst>
            <a:ext uri="{FF2B5EF4-FFF2-40B4-BE49-F238E27FC236}">
              <a16:creationId xmlns:a16="http://schemas.microsoft.com/office/drawing/2014/main" id="{D3DD71E9-01B6-4E0A-BF75-3F1869827A31}"/>
            </a:ext>
          </a:extLst>
        </xdr:cNvPr>
        <xdr:cNvCxnSpPr/>
      </xdr:nvCxnSpPr>
      <xdr:spPr>
        <a:xfrm>
          <a:off x="3431540" y="18107569"/>
          <a:ext cx="74295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27032</xdr:rowOff>
    </xdr:from>
    <xdr:to>
      <xdr:col>15</xdr:col>
      <xdr:colOff>101600</xdr:colOff>
      <xdr:row>105</xdr:row>
      <xdr:rowOff>128632</xdr:rowOff>
    </xdr:to>
    <xdr:sp macro="" textlink="">
      <xdr:nvSpPr>
        <xdr:cNvPr id="226" name="楕円 225">
          <a:extLst>
            <a:ext uri="{FF2B5EF4-FFF2-40B4-BE49-F238E27FC236}">
              <a16:creationId xmlns:a16="http://schemas.microsoft.com/office/drawing/2014/main" id="{A1F3C8D4-6C52-4201-93DF-3140C22D024C}"/>
            </a:ext>
          </a:extLst>
        </xdr:cNvPr>
        <xdr:cNvSpPr/>
      </xdr:nvSpPr>
      <xdr:spPr>
        <a:xfrm>
          <a:off x="2571750" y="1802737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77832</xdr:rowOff>
    </xdr:from>
    <xdr:to>
      <xdr:col>19</xdr:col>
      <xdr:colOff>177800</xdr:colOff>
      <xdr:row>105</xdr:row>
      <xdr:rowOff>107224</xdr:rowOff>
    </xdr:to>
    <xdr:cxnSp macro="">
      <xdr:nvCxnSpPr>
        <xdr:cNvPr id="227" name="直線コネクタ 226">
          <a:extLst>
            <a:ext uri="{FF2B5EF4-FFF2-40B4-BE49-F238E27FC236}">
              <a16:creationId xmlns:a16="http://schemas.microsoft.com/office/drawing/2014/main" id="{0EC108CC-7C2D-46A9-BB96-6A97F1D4B8E9}"/>
            </a:ext>
          </a:extLst>
        </xdr:cNvPr>
        <xdr:cNvCxnSpPr/>
      </xdr:nvCxnSpPr>
      <xdr:spPr>
        <a:xfrm>
          <a:off x="2626360" y="18080082"/>
          <a:ext cx="80518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28" name="楕円 227">
          <a:extLst>
            <a:ext uri="{FF2B5EF4-FFF2-40B4-BE49-F238E27FC236}">
              <a16:creationId xmlns:a16="http://schemas.microsoft.com/office/drawing/2014/main" id="{4CBEA16C-8C61-41CD-9FDB-34A425CA1092}"/>
            </a:ext>
          </a:extLst>
        </xdr:cNvPr>
        <xdr:cNvSpPr/>
      </xdr:nvSpPr>
      <xdr:spPr>
        <a:xfrm>
          <a:off x="1774190" y="1799880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43543</xdr:rowOff>
    </xdr:from>
    <xdr:to>
      <xdr:col>15</xdr:col>
      <xdr:colOff>50800</xdr:colOff>
      <xdr:row>105</xdr:row>
      <xdr:rowOff>77832</xdr:rowOff>
    </xdr:to>
    <xdr:cxnSp macro="">
      <xdr:nvCxnSpPr>
        <xdr:cNvPr id="229" name="直線コネクタ 228">
          <a:extLst>
            <a:ext uri="{FF2B5EF4-FFF2-40B4-BE49-F238E27FC236}">
              <a16:creationId xmlns:a16="http://schemas.microsoft.com/office/drawing/2014/main" id="{DAE6E24D-96C7-4AA7-B5C7-66000B81A7DD}"/>
            </a:ext>
          </a:extLst>
        </xdr:cNvPr>
        <xdr:cNvCxnSpPr/>
      </xdr:nvCxnSpPr>
      <xdr:spPr>
        <a:xfrm>
          <a:off x="1828800" y="18047698"/>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128270</xdr:rowOff>
    </xdr:from>
    <xdr:to>
      <xdr:col>6</xdr:col>
      <xdr:colOff>38100</xdr:colOff>
      <xdr:row>105</xdr:row>
      <xdr:rowOff>58420</xdr:rowOff>
    </xdr:to>
    <xdr:sp macro="" textlink="">
      <xdr:nvSpPr>
        <xdr:cNvPr id="230" name="楕円 229">
          <a:extLst>
            <a:ext uri="{FF2B5EF4-FFF2-40B4-BE49-F238E27FC236}">
              <a16:creationId xmlns:a16="http://schemas.microsoft.com/office/drawing/2014/main" id="{FF9AC4C4-E38F-4FFD-AB4D-E5CCE3D901A9}"/>
            </a:ext>
          </a:extLst>
        </xdr:cNvPr>
        <xdr:cNvSpPr/>
      </xdr:nvSpPr>
      <xdr:spPr>
        <a:xfrm>
          <a:off x="988060" y="17962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xdr:rowOff>
    </xdr:from>
    <xdr:to>
      <xdr:col>10</xdr:col>
      <xdr:colOff>114300</xdr:colOff>
      <xdr:row>105</xdr:row>
      <xdr:rowOff>43543</xdr:rowOff>
    </xdr:to>
    <xdr:cxnSp macro="">
      <xdr:nvCxnSpPr>
        <xdr:cNvPr id="231" name="直線コネクタ 230">
          <a:extLst>
            <a:ext uri="{FF2B5EF4-FFF2-40B4-BE49-F238E27FC236}">
              <a16:creationId xmlns:a16="http://schemas.microsoft.com/office/drawing/2014/main" id="{53B864E4-E8FA-44DC-9CFE-158703E6BC7E}"/>
            </a:ext>
          </a:extLst>
        </xdr:cNvPr>
        <xdr:cNvCxnSpPr/>
      </xdr:nvCxnSpPr>
      <xdr:spPr>
        <a:xfrm>
          <a:off x="1031240" y="18011775"/>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232" name="n_1aveValue【市民会館】&#10;有形固定資産減価償却率">
          <a:extLst>
            <a:ext uri="{FF2B5EF4-FFF2-40B4-BE49-F238E27FC236}">
              <a16:creationId xmlns:a16="http://schemas.microsoft.com/office/drawing/2014/main" id="{B94AD16D-031A-4E06-A2EC-094BCA53870E}"/>
            </a:ext>
          </a:extLst>
        </xdr:cNvPr>
        <xdr:cNvSpPr txBox="1"/>
      </xdr:nvSpPr>
      <xdr:spPr>
        <a:xfrm>
          <a:off x="3239144" y="1778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233" name="n_2aveValue【市民会館】&#10;有形固定資産減価償却率">
          <a:extLst>
            <a:ext uri="{FF2B5EF4-FFF2-40B4-BE49-F238E27FC236}">
              <a16:creationId xmlns:a16="http://schemas.microsoft.com/office/drawing/2014/main" id="{8C6F3D82-064A-493D-8EA1-3D3F9855FEC0}"/>
            </a:ext>
          </a:extLst>
        </xdr:cNvPr>
        <xdr:cNvSpPr txBox="1"/>
      </xdr:nvSpPr>
      <xdr:spPr>
        <a:xfrm>
          <a:off x="2439044"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234" name="n_3aveValue【市民会館】&#10;有形固定資産減価償却率">
          <a:extLst>
            <a:ext uri="{FF2B5EF4-FFF2-40B4-BE49-F238E27FC236}">
              <a16:creationId xmlns:a16="http://schemas.microsoft.com/office/drawing/2014/main" id="{2FB4198A-D3D8-4A72-8C79-83FCE335178B}"/>
            </a:ext>
          </a:extLst>
        </xdr:cNvPr>
        <xdr:cNvSpPr txBox="1"/>
      </xdr:nvSpPr>
      <xdr:spPr>
        <a:xfrm>
          <a:off x="164148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235" name="n_4aveValue【市民会館】&#10;有形固定資産減価償却率">
          <a:extLst>
            <a:ext uri="{FF2B5EF4-FFF2-40B4-BE49-F238E27FC236}">
              <a16:creationId xmlns:a16="http://schemas.microsoft.com/office/drawing/2014/main" id="{A5F56E44-3454-4891-8E4A-A4C6EE63CDB5}"/>
            </a:ext>
          </a:extLst>
        </xdr:cNvPr>
        <xdr:cNvSpPr txBox="1"/>
      </xdr:nvSpPr>
      <xdr:spPr>
        <a:xfrm>
          <a:off x="85535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149151</xdr:rowOff>
    </xdr:from>
    <xdr:ext cx="405111" cy="259045"/>
    <xdr:sp macro="" textlink="">
      <xdr:nvSpPr>
        <xdr:cNvPr id="236" name="n_1mainValue【市民会館】&#10;有形固定資産減価償却率">
          <a:extLst>
            <a:ext uri="{FF2B5EF4-FFF2-40B4-BE49-F238E27FC236}">
              <a16:creationId xmlns:a16="http://schemas.microsoft.com/office/drawing/2014/main" id="{E0A216CB-D6D4-44CF-9568-D43E80F1FA40}"/>
            </a:ext>
          </a:extLst>
        </xdr:cNvPr>
        <xdr:cNvSpPr txBox="1"/>
      </xdr:nvSpPr>
      <xdr:spPr>
        <a:xfrm>
          <a:off x="32391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119759</xdr:rowOff>
    </xdr:from>
    <xdr:ext cx="405111" cy="259045"/>
    <xdr:sp macro="" textlink="">
      <xdr:nvSpPr>
        <xdr:cNvPr id="237" name="n_2mainValue【市民会館】&#10;有形固定資産減価償却率">
          <a:extLst>
            <a:ext uri="{FF2B5EF4-FFF2-40B4-BE49-F238E27FC236}">
              <a16:creationId xmlns:a16="http://schemas.microsoft.com/office/drawing/2014/main" id="{573A96D9-2879-4D1C-A869-A784D946D2F3}"/>
            </a:ext>
          </a:extLst>
        </xdr:cNvPr>
        <xdr:cNvSpPr txBox="1"/>
      </xdr:nvSpPr>
      <xdr:spPr>
        <a:xfrm>
          <a:off x="2439044" y="1812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238" name="n_3mainValue【市民会館】&#10;有形固定資産減価償却率">
          <a:extLst>
            <a:ext uri="{FF2B5EF4-FFF2-40B4-BE49-F238E27FC236}">
              <a16:creationId xmlns:a16="http://schemas.microsoft.com/office/drawing/2014/main" id="{903702B6-AB5D-4E7D-B880-089FDCFFCF18}"/>
            </a:ext>
          </a:extLst>
        </xdr:cNvPr>
        <xdr:cNvSpPr txBox="1"/>
      </xdr:nvSpPr>
      <xdr:spPr>
        <a:xfrm>
          <a:off x="1641484" y="1808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239" name="n_4mainValue【市民会館】&#10;有形固定資産減価償却率">
          <a:extLst>
            <a:ext uri="{FF2B5EF4-FFF2-40B4-BE49-F238E27FC236}">
              <a16:creationId xmlns:a16="http://schemas.microsoft.com/office/drawing/2014/main" id="{6FF55CB0-A2A7-4AF2-A37C-CC12E8F8580B}"/>
            </a:ext>
          </a:extLst>
        </xdr:cNvPr>
        <xdr:cNvSpPr txBox="1"/>
      </xdr:nvSpPr>
      <xdr:spPr>
        <a:xfrm>
          <a:off x="85535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F1D464CF-46A8-400A-BD33-E37F0F60E6D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6AF760B3-81FA-45D1-8870-95A32A81234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9BC5476F-0652-4A17-B627-940814707BC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4033B801-3DC4-4204-9072-01CD9B4554C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F671056A-C2B3-4EFA-89D4-D82805A3776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4708E5BD-20F4-4A90-8F25-2807B535D70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BC4A72D3-E3D9-4FD3-ADCF-9E8B7AD1F8E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8D39B688-0691-4629-BD26-BD56E44E41E2}"/>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148A390F-AC5D-45F2-BF42-D44111D6CCA7}"/>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67385B8D-1553-4145-95E0-40832E1C5CB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B51EAF41-9F3F-4A5E-AB1D-5107BE4CBC0F}"/>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E03331B1-CA62-4AD8-A565-DF42FCB6B3DC}"/>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6A2FE0AD-AAE5-4582-AA18-523050D1B4A7}"/>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a:extLst>
            <a:ext uri="{FF2B5EF4-FFF2-40B4-BE49-F238E27FC236}">
              <a16:creationId xmlns:a16="http://schemas.microsoft.com/office/drawing/2014/main" id="{DA31DBB9-221C-4B23-94E5-021FA42BAD46}"/>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F7CC5BF7-F983-400B-88FB-95EC1CBF3F94}"/>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a:extLst>
            <a:ext uri="{FF2B5EF4-FFF2-40B4-BE49-F238E27FC236}">
              <a16:creationId xmlns:a16="http://schemas.microsoft.com/office/drawing/2014/main" id="{07DA619E-9B93-481C-BEDA-7F8F78978E7A}"/>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6F59F728-461E-4CA7-8FED-A107C941B196}"/>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a:extLst>
            <a:ext uri="{FF2B5EF4-FFF2-40B4-BE49-F238E27FC236}">
              <a16:creationId xmlns:a16="http://schemas.microsoft.com/office/drawing/2014/main" id="{3779A694-B99D-43A0-A460-9052E8B528E9}"/>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929016AC-AE51-41BC-B3A7-5335E3121DC2}"/>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a:extLst>
            <a:ext uri="{FF2B5EF4-FFF2-40B4-BE49-F238E27FC236}">
              <a16:creationId xmlns:a16="http://schemas.microsoft.com/office/drawing/2014/main" id="{88688C25-97C3-40D6-950B-57C2AEC43F15}"/>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DB2E65C6-8557-4735-B86F-8112C5315E6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709AF2A8-59F0-4858-A29A-BB805AB05D1C}"/>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159969B4-A7D6-4DAE-A70A-DEDDA68ADFE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263" name="直線コネクタ 262">
          <a:extLst>
            <a:ext uri="{FF2B5EF4-FFF2-40B4-BE49-F238E27FC236}">
              <a16:creationId xmlns:a16="http://schemas.microsoft.com/office/drawing/2014/main" id="{7A0E13B8-F27C-43AB-87AD-C78F068CD9A0}"/>
            </a:ext>
          </a:extLst>
        </xdr:cNvPr>
        <xdr:cNvCxnSpPr/>
      </xdr:nvCxnSpPr>
      <xdr:spPr>
        <a:xfrm flipV="1">
          <a:off x="9429115" y="1738312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264" name="【市民会館】&#10;一人当たり面積最小値テキスト">
          <a:extLst>
            <a:ext uri="{FF2B5EF4-FFF2-40B4-BE49-F238E27FC236}">
              <a16:creationId xmlns:a16="http://schemas.microsoft.com/office/drawing/2014/main" id="{62CEF088-5BDB-4711-9845-B0978FD418BF}"/>
            </a:ext>
          </a:extLst>
        </xdr:cNvPr>
        <xdr:cNvSpPr txBox="1"/>
      </xdr:nvSpPr>
      <xdr:spPr>
        <a:xfrm>
          <a:off x="946785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265" name="直線コネクタ 264">
          <a:extLst>
            <a:ext uri="{FF2B5EF4-FFF2-40B4-BE49-F238E27FC236}">
              <a16:creationId xmlns:a16="http://schemas.microsoft.com/office/drawing/2014/main" id="{C7E84113-700E-45FD-B5AC-49C477711DB9}"/>
            </a:ext>
          </a:extLst>
        </xdr:cNvPr>
        <xdr:cNvCxnSpPr/>
      </xdr:nvCxnSpPr>
      <xdr:spPr>
        <a:xfrm>
          <a:off x="9356090" y="186480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266" name="【市民会館】&#10;一人当たり面積最大値テキスト">
          <a:extLst>
            <a:ext uri="{FF2B5EF4-FFF2-40B4-BE49-F238E27FC236}">
              <a16:creationId xmlns:a16="http://schemas.microsoft.com/office/drawing/2014/main" id="{2A8D7A4D-6240-410A-B238-95BC460EFAF0}"/>
            </a:ext>
          </a:extLst>
        </xdr:cNvPr>
        <xdr:cNvSpPr txBox="1"/>
      </xdr:nvSpPr>
      <xdr:spPr>
        <a:xfrm>
          <a:off x="9467850" y="1716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267" name="直線コネクタ 266">
          <a:extLst>
            <a:ext uri="{FF2B5EF4-FFF2-40B4-BE49-F238E27FC236}">
              <a16:creationId xmlns:a16="http://schemas.microsoft.com/office/drawing/2014/main" id="{66FF69E5-D1A2-4EC1-BBDC-3B2394DFD98F}"/>
            </a:ext>
          </a:extLst>
        </xdr:cNvPr>
        <xdr:cNvCxnSpPr/>
      </xdr:nvCxnSpPr>
      <xdr:spPr>
        <a:xfrm>
          <a:off x="9356090" y="173831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268" name="【市民会館】&#10;一人当たり面積平均値テキスト">
          <a:extLst>
            <a:ext uri="{FF2B5EF4-FFF2-40B4-BE49-F238E27FC236}">
              <a16:creationId xmlns:a16="http://schemas.microsoft.com/office/drawing/2014/main" id="{311263AD-4AF8-43A8-B552-B41A9379C292}"/>
            </a:ext>
          </a:extLst>
        </xdr:cNvPr>
        <xdr:cNvSpPr txBox="1"/>
      </xdr:nvSpPr>
      <xdr:spPr>
        <a:xfrm>
          <a:off x="946785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269" name="フローチャート: 判断 268">
          <a:extLst>
            <a:ext uri="{FF2B5EF4-FFF2-40B4-BE49-F238E27FC236}">
              <a16:creationId xmlns:a16="http://schemas.microsoft.com/office/drawing/2014/main" id="{AFBBC288-6EC5-4B1A-B382-B33D24099B16}"/>
            </a:ext>
          </a:extLst>
        </xdr:cNvPr>
        <xdr:cNvSpPr/>
      </xdr:nvSpPr>
      <xdr:spPr>
        <a:xfrm>
          <a:off x="9394190" y="1832483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270" name="フローチャート: 判断 269">
          <a:extLst>
            <a:ext uri="{FF2B5EF4-FFF2-40B4-BE49-F238E27FC236}">
              <a16:creationId xmlns:a16="http://schemas.microsoft.com/office/drawing/2014/main" id="{0BE7BE8F-E5D1-484B-B0A4-7238F483CC70}"/>
            </a:ext>
          </a:extLst>
        </xdr:cNvPr>
        <xdr:cNvSpPr/>
      </xdr:nvSpPr>
      <xdr:spPr>
        <a:xfrm>
          <a:off x="8632190" y="183229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271" name="フローチャート: 判断 270">
          <a:extLst>
            <a:ext uri="{FF2B5EF4-FFF2-40B4-BE49-F238E27FC236}">
              <a16:creationId xmlns:a16="http://schemas.microsoft.com/office/drawing/2014/main" id="{8BED2932-221C-4B6F-B146-B7B9FDF05425}"/>
            </a:ext>
          </a:extLst>
        </xdr:cNvPr>
        <xdr:cNvSpPr/>
      </xdr:nvSpPr>
      <xdr:spPr>
        <a:xfrm>
          <a:off x="7846060" y="183362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272" name="フローチャート: 判断 271">
          <a:extLst>
            <a:ext uri="{FF2B5EF4-FFF2-40B4-BE49-F238E27FC236}">
              <a16:creationId xmlns:a16="http://schemas.microsoft.com/office/drawing/2014/main" id="{1429BFEF-16BB-4BF6-97C5-08A0C6136050}"/>
            </a:ext>
          </a:extLst>
        </xdr:cNvPr>
        <xdr:cNvSpPr/>
      </xdr:nvSpPr>
      <xdr:spPr>
        <a:xfrm>
          <a:off x="7029450" y="18341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273" name="フローチャート: 判断 272">
          <a:extLst>
            <a:ext uri="{FF2B5EF4-FFF2-40B4-BE49-F238E27FC236}">
              <a16:creationId xmlns:a16="http://schemas.microsoft.com/office/drawing/2014/main" id="{D5D6D603-DDAF-48AE-9C02-B02A2859FC09}"/>
            </a:ext>
          </a:extLst>
        </xdr:cNvPr>
        <xdr:cNvSpPr/>
      </xdr:nvSpPr>
      <xdr:spPr>
        <a:xfrm>
          <a:off x="6231890" y="18338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C07BEE2D-CDD5-4F8C-A805-4E6506E60005}"/>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5B7B7C05-1F74-45A7-B8CC-C8C5F7F8A60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4A8628B6-A836-45EC-8965-C01668A56FF5}"/>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56579A1A-35E2-499F-A641-E34B26978C2A}"/>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61A93040-992F-4E65-BF16-A6E70B5B2127}"/>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12064</xdr:rowOff>
    </xdr:from>
    <xdr:to>
      <xdr:col>55</xdr:col>
      <xdr:colOff>50800</xdr:colOff>
      <xdr:row>107</xdr:row>
      <xdr:rowOff>113664</xdr:rowOff>
    </xdr:to>
    <xdr:sp macro="" textlink="">
      <xdr:nvSpPr>
        <xdr:cNvPr id="279" name="楕円 278">
          <a:extLst>
            <a:ext uri="{FF2B5EF4-FFF2-40B4-BE49-F238E27FC236}">
              <a16:creationId xmlns:a16="http://schemas.microsoft.com/office/drawing/2014/main" id="{254395F2-5EAF-4055-B84F-53FAEB04FE6C}"/>
            </a:ext>
          </a:extLst>
        </xdr:cNvPr>
        <xdr:cNvSpPr/>
      </xdr:nvSpPr>
      <xdr:spPr>
        <a:xfrm>
          <a:off x="9394190" y="18361024"/>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161941</xdr:rowOff>
    </xdr:from>
    <xdr:ext cx="469744" cy="259045"/>
    <xdr:sp macro="" textlink="">
      <xdr:nvSpPr>
        <xdr:cNvPr id="280" name="【市民会館】&#10;一人当たり面積該当値テキスト">
          <a:extLst>
            <a:ext uri="{FF2B5EF4-FFF2-40B4-BE49-F238E27FC236}">
              <a16:creationId xmlns:a16="http://schemas.microsoft.com/office/drawing/2014/main" id="{FF67595F-30FB-422D-BAAE-53DA90B9965D}"/>
            </a:ext>
          </a:extLst>
        </xdr:cNvPr>
        <xdr:cNvSpPr txBox="1"/>
      </xdr:nvSpPr>
      <xdr:spPr>
        <a:xfrm>
          <a:off x="9467850" y="183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13970</xdr:rowOff>
    </xdr:from>
    <xdr:to>
      <xdr:col>50</xdr:col>
      <xdr:colOff>165100</xdr:colOff>
      <xdr:row>107</xdr:row>
      <xdr:rowOff>115570</xdr:rowOff>
    </xdr:to>
    <xdr:sp macro="" textlink="">
      <xdr:nvSpPr>
        <xdr:cNvPr id="281" name="楕円 280">
          <a:extLst>
            <a:ext uri="{FF2B5EF4-FFF2-40B4-BE49-F238E27FC236}">
              <a16:creationId xmlns:a16="http://schemas.microsoft.com/office/drawing/2014/main" id="{74E050B2-3EBC-4706-BE24-D0E4F4DC21FD}"/>
            </a:ext>
          </a:extLst>
        </xdr:cNvPr>
        <xdr:cNvSpPr/>
      </xdr:nvSpPr>
      <xdr:spPr>
        <a:xfrm>
          <a:off x="8632190" y="183629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62864</xdr:rowOff>
    </xdr:from>
    <xdr:to>
      <xdr:col>55</xdr:col>
      <xdr:colOff>0</xdr:colOff>
      <xdr:row>107</xdr:row>
      <xdr:rowOff>64770</xdr:rowOff>
    </xdr:to>
    <xdr:cxnSp macro="">
      <xdr:nvCxnSpPr>
        <xdr:cNvPr id="282" name="直線コネクタ 281">
          <a:extLst>
            <a:ext uri="{FF2B5EF4-FFF2-40B4-BE49-F238E27FC236}">
              <a16:creationId xmlns:a16="http://schemas.microsoft.com/office/drawing/2014/main" id="{9E6C6593-1655-4324-BDF7-F76E8AC2016B}"/>
            </a:ext>
          </a:extLst>
        </xdr:cNvPr>
        <xdr:cNvCxnSpPr/>
      </xdr:nvCxnSpPr>
      <xdr:spPr>
        <a:xfrm flipV="1">
          <a:off x="8686800" y="18404204"/>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15875</xdr:rowOff>
    </xdr:from>
    <xdr:to>
      <xdr:col>46</xdr:col>
      <xdr:colOff>38100</xdr:colOff>
      <xdr:row>107</xdr:row>
      <xdr:rowOff>117475</xdr:rowOff>
    </xdr:to>
    <xdr:sp macro="" textlink="">
      <xdr:nvSpPr>
        <xdr:cNvPr id="283" name="楕円 282">
          <a:extLst>
            <a:ext uri="{FF2B5EF4-FFF2-40B4-BE49-F238E27FC236}">
              <a16:creationId xmlns:a16="http://schemas.microsoft.com/office/drawing/2014/main" id="{C1965131-E6E7-49F6-897E-37658424CCB9}"/>
            </a:ext>
          </a:extLst>
        </xdr:cNvPr>
        <xdr:cNvSpPr/>
      </xdr:nvSpPr>
      <xdr:spPr>
        <a:xfrm>
          <a:off x="7846060" y="18364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64770</xdr:rowOff>
    </xdr:from>
    <xdr:to>
      <xdr:col>50</xdr:col>
      <xdr:colOff>114300</xdr:colOff>
      <xdr:row>107</xdr:row>
      <xdr:rowOff>66675</xdr:rowOff>
    </xdr:to>
    <xdr:cxnSp macro="">
      <xdr:nvCxnSpPr>
        <xdr:cNvPr id="284" name="直線コネクタ 283">
          <a:extLst>
            <a:ext uri="{FF2B5EF4-FFF2-40B4-BE49-F238E27FC236}">
              <a16:creationId xmlns:a16="http://schemas.microsoft.com/office/drawing/2014/main" id="{EE75E526-9FDF-49E3-8BEE-D455A00B952E}"/>
            </a:ext>
          </a:extLst>
        </xdr:cNvPr>
        <xdr:cNvCxnSpPr/>
      </xdr:nvCxnSpPr>
      <xdr:spPr>
        <a:xfrm flipV="1">
          <a:off x="7889240" y="1840801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19686</xdr:rowOff>
    </xdr:from>
    <xdr:to>
      <xdr:col>41</xdr:col>
      <xdr:colOff>101600</xdr:colOff>
      <xdr:row>107</xdr:row>
      <xdr:rowOff>121286</xdr:rowOff>
    </xdr:to>
    <xdr:sp macro="" textlink="">
      <xdr:nvSpPr>
        <xdr:cNvPr id="285" name="楕円 284">
          <a:extLst>
            <a:ext uri="{FF2B5EF4-FFF2-40B4-BE49-F238E27FC236}">
              <a16:creationId xmlns:a16="http://schemas.microsoft.com/office/drawing/2014/main" id="{AB7CE5F2-7F47-4228-802D-3E93082DD47F}"/>
            </a:ext>
          </a:extLst>
        </xdr:cNvPr>
        <xdr:cNvSpPr/>
      </xdr:nvSpPr>
      <xdr:spPr>
        <a:xfrm>
          <a:off x="7029450" y="183610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66675</xdr:rowOff>
    </xdr:from>
    <xdr:to>
      <xdr:col>45</xdr:col>
      <xdr:colOff>177800</xdr:colOff>
      <xdr:row>107</xdr:row>
      <xdr:rowOff>70486</xdr:rowOff>
    </xdr:to>
    <xdr:cxnSp macro="">
      <xdr:nvCxnSpPr>
        <xdr:cNvPr id="286" name="直線コネクタ 285">
          <a:extLst>
            <a:ext uri="{FF2B5EF4-FFF2-40B4-BE49-F238E27FC236}">
              <a16:creationId xmlns:a16="http://schemas.microsoft.com/office/drawing/2014/main" id="{6D501775-416A-4822-9402-1985AFEA937A}"/>
            </a:ext>
          </a:extLst>
        </xdr:cNvPr>
        <xdr:cNvCxnSpPr/>
      </xdr:nvCxnSpPr>
      <xdr:spPr>
        <a:xfrm flipV="1">
          <a:off x="7084060" y="18409920"/>
          <a:ext cx="80518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21589</xdr:rowOff>
    </xdr:from>
    <xdr:to>
      <xdr:col>36</xdr:col>
      <xdr:colOff>165100</xdr:colOff>
      <xdr:row>107</xdr:row>
      <xdr:rowOff>123189</xdr:rowOff>
    </xdr:to>
    <xdr:sp macro="" textlink="">
      <xdr:nvSpPr>
        <xdr:cNvPr id="287" name="楕円 286">
          <a:extLst>
            <a:ext uri="{FF2B5EF4-FFF2-40B4-BE49-F238E27FC236}">
              <a16:creationId xmlns:a16="http://schemas.microsoft.com/office/drawing/2014/main" id="{CEE317DD-9663-4C0D-828A-5DEEA59FB8D5}"/>
            </a:ext>
          </a:extLst>
        </xdr:cNvPr>
        <xdr:cNvSpPr/>
      </xdr:nvSpPr>
      <xdr:spPr>
        <a:xfrm>
          <a:off x="6231890" y="183629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70486</xdr:rowOff>
    </xdr:from>
    <xdr:to>
      <xdr:col>41</xdr:col>
      <xdr:colOff>50800</xdr:colOff>
      <xdr:row>107</xdr:row>
      <xdr:rowOff>72389</xdr:rowOff>
    </xdr:to>
    <xdr:cxnSp macro="">
      <xdr:nvCxnSpPr>
        <xdr:cNvPr id="288" name="直線コネクタ 287">
          <a:extLst>
            <a:ext uri="{FF2B5EF4-FFF2-40B4-BE49-F238E27FC236}">
              <a16:creationId xmlns:a16="http://schemas.microsoft.com/office/drawing/2014/main" id="{D5B734AB-C468-45A7-9A10-AE404E4817D0}"/>
            </a:ext>
          </a:extLst>
        </xdr:cNvPr>
        <xdr:cNvCxnSpPr/>
      </xdr:nvCxnSpPr>
      <xdr:spPr>
        <a:xfrm flipV="1">
          <a:off x="6286500" y="18413731"/>
          <a:ext cx="79756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289" name="n_1aveValue【市民会館】&#10;一人当たり面積">
          <a:extLst>
            <a:ext uri="{FF2B5EF4-FFF2-40B4-BE49-F238E27FC236}">
              <a16:creationId xmlns:a16="http://schemas.microsoft.com/office/drawing/2014/main" id="{05893C9A-39A3-43F4-A4DE-A2DBF119D2FB}"/>
            </a:ext>
          </a:extLst>
        </xdr:cNvPr>
        <xdr:cNvSpPr txBox="1"/>
      </xdr:nvSpPr>
      <xdr:spPr>
        <a:xfrm>
          <a:off x="8454467" y="1809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290" name="n_2aveValue【市民会館】&#10;一人当たり面積">
          <a:extLst>
            <a:ext uri="{FF2B5EF4-FFF2-40B4-BE49-F238E27FC236}">
              <a16:creationId xmlns:a16="http://schemas.microsoft.com/office/drawing/2014/main" id="{B79A1B6D-4519-4768-998D-3BC407C40B1D}"/>
            </a:ext>
          </a:extLst>
        </xdr:cNvPr>
        <xdr:cNvSpPr txBox="1"/>
      </xdr:nvSpPr>
      <xdr:spPr>
        <a:xfrm>
          <a:off x="767341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291" name="n_3aveValue【市民会館】&#10;一人当たり面積">
          <a:extLst>
            <a:ext uri="{FF2B5EF4-FFF2-40B4-BE49-F238E27FC236}">
              <a16:creationId xmlns:a16="http://schemas.microsoft.com/office/drawing/2014/main" id="{0FF1AA0F-C69B-4B7D-A34E-26FBE8354E3F}"/>
            </a:ext>
          </a:extLst>
        </xdr:cNvPr>
        <xdr:cNvSpPr txBox="1"/>
      </xdr:nvSpPr>
      <xdr:spPr>
        <a:xfrm>
          <a:off x="6866332"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292" name="n_4aveValue【市民会館】&#10;一人当たり面積">
          <a:extLst>
            <a:ext uri="{FF2B5EF4-FFF2-40B4-BE49-F238E27FC236}">
              <a16:creationId xmlns:a16="http://schemas.microsoft.com/office/drawing/2014/main" id="{8E55FCF2-68C4-4560-A2AA-9BC57198D60C}"/>
            </a:ext>
          </a:extLst>
        </xdr:cNvPr>
        <xdr:cNvSpPr txBox="1"/>
      </xdr:nvSpPr>
      <xdr:spPr>
        <a:xfrm>
          <a:off x="6068772"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106697</xdr:rowOff>
    </xdr:from>
    <xdr:ext cx="469744" cy="259045"/>
    <xdr:sp macro="" textlink="">
      <xdr:nvSpPr>
        <xdr:cNvPr id="293" name="n_1mainValue【市民会館】&#10;一人当たり面積">
          <a:extLst>
            <a:ext uri="{FF2B5EF4-FFF2-40B4-BE49-F238E27FC236}">
              <a16:creationId xmlns:a16="http://schemas.microsoft.com/office/drawing/2014/main" id="{91CEC4D7-4504-448B-AC80-DDDB0E4BC442}"/>
            </a:ext>
          </a:extLst>
        </xdr:cNvPr>
        <xdr:cNvSpPr txBox="1"/>
      </xdr:nvSpPr>
      <xdr:spPr>
        <a:xfrm>
          <a:off x="8454467" y="1844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108602</xdr:rowOff>
    </xdr:from>
    <xdr:ext cx="469744" cy="259045"/>
    <xdr:sp macro="" textlink="">
      <xdr:nvSpPr>
        <xdr:cNvPr id="294" name="n_2mainValue【市民会館】&#10;一人当たり面積">
          <a:extLst>
            <a:ext uri="{FF2B5EF4-FFF2-40B4-BE49-F238E27FC236}">
              <a16:creationId xmlns:a16="http://schemas.microsoft.com/office/drawing/2014/main" id="{BE22A314-3758-45C5-B3A0-230ABD3E1228}"/>
            </a:ext>
          </a:extLst>
        </xdr:cNvPr>
        <xdr:cNvSpPr txBox="1"/>
      </xdr:nvSpPr>
      <xdr:spPr>
        <a:xfrm>
          <a:off x="767341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112413</xdr:rowOff>
    </xdr:from>
    <xdr:ext cx="469744" cy="259045"/>
    <xdr:sp macro="" textlink="">
      <xdr:nvSpPr>
        <xdr:cNvPr id="295" name="n_3mainValue【市民会館】&#10;一人当たり面積">
          <a:extLst>
            <a:ext uri="{FF2B5EF4-FFF2-40B4-BE49-F238E27FC236}">
              <a16:creationId xmlns:a16="http://schemas.microsoft.com/office/drawing/2014/main" id="{F25F2E1B-5CCE-48F4-B9C5-B9995D819824}"/>
            </a:ext>
          </a:extLst>
        </xdr:cNvPr>
        <xdr:cNvSpPr txBox="1"/>
      </xdr:nvSpPr>
      <xdr:spPr>
        <a:xfrm>
          <a:off x="6866332"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114316</xdr:rowOff>
    </xdr:from>
    <xdr:ext cx="469744" cy="259045"/>
    <xdr:sp macro="" textlink="">
      <xdr:nvSpPr>
        <xdr:cNvPr id="296" name="n_4mainValue【市民会館】&#10;一人当たり面積">
          <a:extLst>
            <a:ext uri="{FF2B5EF4-FFF2-40B4-BE49-F238E27FC236}">
              <a16:creationId xmlns:a16="http://schemas.microsoft.com/office/drawing/2014/main" id="{CDAF1BC0-6FBC-42E3-98BC-488FDEA0439D}"/>
            </a:ext>
          </a:extLst>
        </xdr:cNvPr>
        <xdr:cNvSpPr txBox="1"/>
      </xdr:nvSpPr>
      <xdr:spPr>
        <a:xfrm>
          <a:off x="6068772"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5E47BDB2-5887-43C2-8885-C41BE1CDFEB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0D58A975-800A-4688-8B4C-426D342E5C5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D91BB352-2084-40CD-B54E-EDEB0979E46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CC220857-E9AD-4FE6-A8E8-6E329282731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96C2F912-D111-4281-897B-F07EA3F8FDD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DFBEEC75-3F66-43D9-9907-DFACEBA4242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4827AD0A-F18F-4360-9BA0-A0ED6BD4EE4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76D28686-EE71-4267-A0F1-D45DC0275AD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3FDBDD30-5DF1-4876-9B5C-8693B7C87A3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01F8F6AE-23E3-4AF0-BF4B-3D3A31FEAFB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1EF9E4FC-9EAC-4786-9054-4DC5384AE54B}"/>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574A0F3D-F24C-4DFA-9D25-01FD4B81239F}"/>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7EF1EF27-CEF0-4000-8B7F-2A6CF7BC2C3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C2C5F120-970A-4BB2-8123-4AF72F5C88E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C995CB83-4E74-48DB-91A6-264D3B3EE0EE}"/>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ABD76F6D-CB29-4316-8716-ABF1ACA41AF2}"/>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FA4C20C0-4C4A-426A-8FBE-5B2262F4FC86}"/>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28A23DD5-8F77-442C-8754-B46650F143EF}"/>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00B7D119-1F7D-4F37-8E02-2E58A5277B0C}"/>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693161ED-077E-4704-9912-B583211D3B95}"/>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7DEBAA9E-A11B-4EE2-9B67-56E6176301D3}"/>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8C795C81-9468-4954-BBF6-12C4539DDC39}"/>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5F9CB563-F976-40B2-8D03-1C7B79F0EFA4}"/>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2AB6C285-CA17-4F24-95FB-AC52750CADA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6678FFC2-2D58-4EB4-96C0-FB17EC1EAEF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6832FCD6-8BA1-416D-8096-FF0431E0E911}"/>
            </a:ext>
          </a:extLst>
        </xdr:cNvPr>
        <xdr:cNvCxnSpPr/>
      </xdr:nvCxnSpPr>
      <xdr:spPr>
        <a:xfrm flipV="1">
          <a:off x="14703424" y="5735683"/>
          <a:ext cx="0" cy="156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448C216F-8873-43C6-8521-BCCFE621469A}"/>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4AED81A8-F79C-46B6-BBFA-357B54CD9AB4}"/>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81627C56-98CD-462A-806C-97CECC7DE8A9}"/>
            </a:ext>
          </a:extLst>
        </xdr:cNvPr>
        <xdr:cNvSpPr txBox="1"/>
      </xdr:nvSpPr>
      <xdr:spPr>
        <a:xfrm>
          <a:off x="14742160" y="550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7BCD1D6F-D70A-4DD4-ABE5-315D6D5257FB}"/>
            </a:ext>
          </a:extLst>
        </xdr:cNvPr>
        <xdr:cNvCxnSpPr/>
      </xdr:nvCxnSpPr>
      <xdr:spPr>
        <a:xfrm>
          <a:off x="14611350" y="573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ECA225DC-251D-440B-B26F-A6DA1AB0AB4F}"/>
            </a:ext>
          </a:extLst>
        </xdr:cNvPr>
        <xdr:cNvSpPr txBox="1"/>
      </xdr:nvSpPr>
      <xdr:spPr>
        <a:xfrm>
          <a:off x="1474216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54CABF2B-743E-484E-8C73-A51DBDA8B42F}"/>
            </a:ext>
          </a:extLst>
        </xdr:cNvPr>
        <xdr:cNvSpPr/>
      </xdr:nvSpPr>
      <xdr:spPr>
        <a:xfrm>
          <a:off x="1464945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ADDAAFF9-165D-4B34-A662-7BE3CF4EE858}"/>
            </a:ext>
          </a:extLst>
        </xdr:cNvPr>
        <xdr:cNvSpPr/>
      </xdr:nvSpPr>
      <xdr:spPr>
        <a:xfrm>
          <a:off x="13887450" y="66371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B9E9844C-A0E4-4ABE-9E76-50D96DDF2687}"/>
            </a:ext>
          </a:extLst>
        </xdr:cNvPr>
        <xdr:cNvSpPr/>
      </xdr:nvSpPr>
      <xdr:spPr>
        <a:xfrm>
          <a:off x="130898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ADD71E72-17CF-43D1-A45E-33912941ACAB}"/>
            </a:ext>
          </a:extLst>
        </xdr:cNvPr>
        <xdr:cNvSpPr/>
      </xdr:nvSpPr>
      <xdr:spPr>
        <a:xfrm>
          <a:off x="12303760" y="665044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80DEE322-5D52-468A-A44F-DAA20E94407F}"/>
            </a:ext>
          </a:extLst>
        </xdr:cNvPr>
        <xdr:cNvSpPr/>
      </xdr:nvSpPr>
      <xdr:spPr>
        <a:xfrm>
          <a:off x="11487150" y="665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8823AD83-EF6F-455F-ABEB-9182C6D761B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3509B33B-FE69-41DC-9B19-98B52765C25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670BDBCA-DE15-4E97-B1BD-367313C1C2D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5118BE97-1515-42AC-A872-B0564E449C8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27FF91B2-3682-4F9A-9CF9-47EF4A29EB5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338" name="楕円 337">
          <a:extLst>
            <a:ext uri="{FF2B5EF4-FFF2-40B4-BE49-F238E27FC236}">
              <a16:creationId xmlns:a16="http://schemas.microsoft.com/office/drawing/2014/main" id="{CB17F693-9C86-4B9C-B083-ABE79C336BEB}"/>
            </a:ext>
          </a:extLst>
        </xdr:cNvPr>
        <xdr:cNvSpPr/>
      </xdr:nvSpPr>
      <xdr:spPr>
        <a:xfrm>
          <a:off x="14649450" y="65652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71137</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C2EB8525-472C-4096-ADDC-DA77444FD28A}"/>
            </a:ext>
          </a:extLst>
        </xdr:cNvPr>
        <xdr:cNvSpPr txBox="1"/>
      </xdr:nvSpPr>
      <xdr:spPr>
        <a:xfrm>
          <a:off x="14742160" y="641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157661</xdr:rowOff>
    </xdr:from>
    <xdr:to>
      <xdr:col>81</xdr:col>
      <xdr:colOff>101600</xdr:colOff>
      <xdr:row>38</xdr:row>
      <xdr:rowOff>87812</xdr:rowOff>
    </xdr:to>
    <xdr:sp macro="" textlink="">
      <xdr:nvSpPr>
        <xdr:cNvPr id="340" name="楕円 339">
          <a:extLst>
            <a:ext uri="{FF2B5EF4-FFF2-40B4-BE49-F238E27FC236}">
              <a16:creationId xmlns:a16="http://schemas.microsoft.com/office/drawing/2014/main" id="{B3DC6274-611C-48BD-ABA4-D7FD34CDB6B4}"/>
            </a:ext>
          </a:extLst>
        </xdr:cNvPr>
        <xdr:cNvSpPr/>
      </xdr:nvSpPr>
      <xdr:spPr>
        <a:xfrm>
          <a:off x="13887450" y="6503216"/>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37012</xdr:rowOff>
    </xdr:from>
    <xdr:to>
      <xdr:col>85</xdr:col>
      <xdr:colOff>127000</xdr:colOff>
      <xdr:row>38</xdr:row>
      <xdr:rowOff>99060</xdr:rowOff>
    </xdr:to>
    <xdr:cxnSp macro="">
      <xdr:nvCxnSpPr>
        <xdr:cNvPr id="341" name="直線コネクタ 340">
          <a:extLst>
            <a:ext uri="{FF2B5EF4-FFF2-40B4-BE49-F238E27FC236}">
              <a16:creationId xmlns:a16="http://schemas.microsoft.com/office/drawing/2014/main" id="{E51B6F3A-8E51-46C8-A693-A50DB8054ED6}"/>
            </a:ext>
          </a:extLst>
        </xdr:cNvPr>
        <xdr:cNvCxnSpPr/>
      </xdr:nvCxnSpPr>
      <xdr:spPr>
        <a:xfrm>
          <a:off x="13942060" y="6552112"/>
          <a:ext cx="7620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95613</xdr:rowOff>
    </xdr:from>
    <xdr:to>
      <xdr:col>76</xdr:col>
      <xdr:colOff>165100</xdr:colOff>
      <xdr:row>38</xdr:row>
      <xdr:rowOff>25763</xdr:rowOff>
    </xdr:to>
    <xdr:sp macro="" textlink="">
      <xdr:nvSpPr>
        <xdr:cNvPr id="342" name="楕円 341">
          <a:extLst>
            <a:ext uri="{FF2B5EF4-FFF2-40B4-BE49-F238E27FC236}">
              <a16:creationId xmlns:a16="http://schemas.microsoft.com/office/drawing/2014/main" id="{E70B1807-129F-4D9B-9EEA-CD30720F3D45}"/>
            </a:ext>
          </a:extLst>
        </xdr:cNvPr>
        <xdr:cNvSpPr/>
      </xdr:nvSpPr>
      <xdr:spPr>
        <a:xfrm>
          <a:off x="13089890" y="64354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146413</xdr:rowOff>
    </xdr:from>
    <xdr:to>
      <xdr:col>81</xdr:col>
      <xdr:colOff>50800</xdr:colOff>
      <xdr:row>38</xdr:row>
      <xdr:rowOff>37012</xdr:rowOff>
    </xdr:to>
    <xdr:cxnSp macro="">
      <xdr:nvCxnSpPr>
        <xdr:cNvPr id="343" name="直線コネクタ 342">
          <a:extLst>
            <a:ext uri="{FF2B5EF4-FFF2-40B4-BE49-F238E27FC236}">
              <a16:creationId xmlns:a16="http://schemas.microsoft.com/office/drawing/2014/main" id="{06519096-C413-4C97-8801-D11797E08650}"/>
            </a:ext>
          </a:extLst>
        </xdr:cNvPr>
        <xdr:cNvCxnSpPr/>
      </xdr:nvCxnSpPr>
      <xdr:spPr>
        <a:xfrm>
          <a:off x="13144500" y="6488158"/>
          <a:ext cx="797560"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33564</xdr:rowOff>
    </xdr:from>
    <xdr:to>
      <xdr:col>72</xdr:col>
      <xdr:colOff>38100</xdr:colOff>
      <xdr:row>37</xdr:row>
      <xdr:rowOff>135164</xdr:rowOff>
    </xdr:to>
    <xdr:sp macro="" textlink="">
      <xdr:nvSpPr>
        <xdr:cNvPr id="344" name="楕円 343">
          <a:extLst>
            <a:ext uri="{FF2B5EF4-FFF2-40B4-BE49-F238E27FC236}">
              <a16:creationId xmlns:a16="http://schemas.microsoft.com/office/drawing/2014/main" id="{5C6A7490-2EFB-4DE8-963A-986DF17F2F69}"/>
            </a:ext>
          </a:extLst>
        </xdr:cNvPr>
        <xdr:cNvSpPr/>
      </xdr:nvSpPr>
      <xdr:spPr>
        <a:xfrm>
          <a:off x="12303760" y="637530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84364</xdr:rowOff>
    </xdr:from>
    <xdr:to>
      <xdr:col>76</xdr:col>
      <xdr:colOff>114300</xdr:colOff>
      <xdr:row>37</xdr:row>
      <xdr:rowOff>146413</xdr:rowOff>
    </xdr:to>
    <xdr:cxnSp macro="">
      <xdr:nvCxnSpPr>
        <xdr:cNvPr id="345" name="直線コネクタ 344">
          <a:extLst>
            <a:ext uri="{FF2B5EF4-FFF2-40B4-BE49-F238E27FC236}">
              <a16:creationId xmlns:a16="http://schemas.microsoft.com/office/drawing/2014/main" id="{B760034C-F17E-4764-91B0-A1587A48D36C}"/>
            </a:ext>
          </a:extLst>
        </xdr:cNvPr>
        <xdr:cNvCxnSpPr/>
      </xdr:nvCxnSpPr>
      <xdr:spPr>
        <a:xfrm>
          <a:off x="12346940" y="6429919"/>
          <a:ext cx="79756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142966</xdr:rowOff>
    </xdr:from>
    <xdr:to>
      <xdr:col>67</xdr:col>
      <xdr:colOff>101600</xdr:colOff>
      <xdr:row>37</xdr:row>
      <xdr:rowOff>73116</xdr:rowOff>
    </xdr:to>
    <xdr:sp macro="" textlink="">
      <xdr:nvSpPr>
        <xdr:cNvPr id="346" name="楕円 345">
          <a:extLst>
            <a:ext uri="{FF2B5EF4-FFF2-40B4-BE49-F238E27FC236}">
              <a16:creationId xmlns:a16="http://schemas.microsoft.com/office/drawing/2014/main" id="{600117D0-AA0B-47F4-BD24-E84AA545CD06}"/>
            </a:ext>
          </a:extLst>
        </xdr:cNvPr>
        <xdr:cNvSpPr/>
      </xdr:nvSpPr>
      <xdr:spPr>
        <a:xfrm>
          <a:off x="11487150" y="63132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22316</xdr:rowOff>
    </xdr:from>
    <xdr:to>
      <xdr:col>71</xdr:col>
      <xdr:colOff>177800</xdr:colOff>
      <xdr:row>37</xdr:row>
      <xdr:rowOff>84364</xdr:rowOff>
    </xdr:to>
    <xdr:cxnSp macro="">
      <xdr:nvCxnSpPr>
        <xdr:cNvPr id="347" name="直線コネクタ 346">
          <a:extLst>
            <a:ext uri="{FF2B5EF4-FFF2-40B4-BE49-F238E27FC236}">
              <a16:creationId xmlns:a16="http://schemas.microsoft.com/office/drawing/2014/main" id="{5220741C-F245-497B-B193-FEE8BD4FC45D}"/>
            </a:ext>
          </a:extLst>
        </xdr:cNvPr>
        <xdr:cNvCxnSpPr/>
      </xdr:nvCxnSpPr>
      <xdr:spPr>
        <a:xfrm>
          <a:off x="11541760" y="6362156"/>
          <a:ext cx="805180" cy="6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270C51EC-C2F5-4D00-BBC8-1653C44A4181}"/>
            </a:ext>
          </a:extLst>
        </xdr:cNvPr>
        <xdr:cNvSpPr txBox="1"/>
      </xdr:nvSpPr>
      <xdr:spPr>
        <a:xfrm>
          <a:off x="1373823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B3C51932-C833-4841-9D71-78CC8353A12F}"/>
            </a:ext>
          </a:extLst>
        </xdr:cNvPr>
        <xdr:cNvSpPr txBox="1"/>
      </xdr:nvSpPr>
      <xdr:spPr>
        <a:xfrm>
          <a:off x="1295718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703C6112-A69E-4873-9709-B0DC92E94802}"/>
            </a:ext>
          </a:extLst>
        </xdr:cNvPr>
        <xdr:cNvSpPr txBox="1"/>
      </xdr:nvSpPr>
      <xdr:spPr>
        <a:xfrm>
          <a:off x="12171054" y="674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1AE1F80D-C952-478A-9FF1-70ED810AA501}"/>
            </a:ext>
          </a:extLst>
        </xdr:cNvPr>
        <xdr:cNvSpPr txBox="1"/>
      </xdr:nvSpPr>
      <xdr:spPr>
        <a:xfrm>
          <a:off x="11354444" y="674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104338</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EF23AE7D-634A-4F65-A7BA-EFBEF005FAAB}"/>
            </a:ext>
          </a:extLst>
        </xdr:cNvPr>
        <xdr:cNvSpPr txBox="1"/>
      </xdr:nvSpPr>
      <xdr:spPr>
        <a:xfrm>
          <a:off x="13738234" y="627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42290</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9711FB17-DA8D-4B0A-ACBA-B8484D0E2E06}"/>
            </a:ext>
          </a:extLst>
        </xdr:cNvPr>
        <xdr:cNvSpPr txBox="1"/>
      </xdr:nvSpPr>
      <xdr:spPr>
        <a:xfrm>
          <a:off x="12957184" y="621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B5950F63-7344-40DC-9611-556A51E5ADC7}"/>
            </a:ext>
          </a:extLst>
        </xdr:cNvPr>
        <xdr:cNvSpPr txBox="1"/>
      </xdr:nvSpPr>
      <xdr:spPr>
        <a:xfrm>
          <a:off x="1217105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89643</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91089DDC-6351-4C4B-9F35-545B70DFB490}"/>
            </a:ext>
          </a:extLst>
        </xdr:cNvPr>
        <xdr:cNvSpPr txBox="1"/>
      </xdr:nvSpPr>
      <xdr:spPr>
        <a:xfrm>
          <a:off x="11354444" y="609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87DFCFEC-DDE2-476A-B46B-DF770D79271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B506F910-6027-4449-B45E-AF4EE330CBF3}"/>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6ED16813-8577-4CDF-BCB6-22FDB27CE85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6261E301-D913-40CC-92DB-F0DDF39F84E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3706EC8C-81BC-476C-A6BE-607EF75071C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B9810995-3FF5-4D7F-A990-93F591A33A8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57C61170-8190-4E18-9378-7CB35BFFE89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C149FABA-DB21-4D10-B7DA-BB7EEEE0DFA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569C8FAF-33DA-41A4-BF7E-E7F4EB8A87F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2F308678-9807-402F-B3BB-0EAB999EBEC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4FDB2FBF-7805-4554-BA62-DB96ECB1C831}"/>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9261C84E-C4D9-4F5F-8113-FC16AAAD3B02}"/>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991DBEFB-6AEA-4639-96BD-1D28BDFB39FF}"/>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5804D67B-B057-4D4B-BAF5-0AEA47AF92D4}"/>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D8258A34-C762-4F25-B1C7-886E0FDED7A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E23869B8-8498-449F-804A-CB74635996D4}"/>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ED6B3535-5B22-46B1-8B71-2E3E82C39D6D}"/>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6B40BE83-F2D4-4CF9-9962-A5C3F744A2AB}"/>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A982D449-8492-41E5-808E-B4BAAC90646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7FB7AD59-C3BB-4496-A15E-F8575BC727E6}"/>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13AE39D4-D0CE-476E-81DD-1F510ED5D07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83BBCB88-7115-414E-AC9C-71032639FE33}"/>
            </a:ext>
          </a:extLst>
        </xdr:cNvPr>
        <xdr:cNvCxnSpPr/>
      </xdr:nvCxnSpPr>
      <xdr:spPr>
        <a:xfrm flipV="1">
          <a:off x="19947254" y="5659021"/>
          <a:ext cx="0" cy="1504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AED5F240-04CB-403A-B25B-A2B0DDAF5619}"/>
            </a:ext>
          </a:extLst>
        </xdr:cNvPr>
        <xdr:cNvSpPr txBox="1"/>
      </xdr:nvSpPr>
      <xdr:spPr>
        <a:xfrm>
          <a:off x="19985990" y="716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2D3222CF-F7FF-4A88-8905-CE39C51C1F5E}"/>
            </a:ext>
          </a:extLst>
        </xdr:cNvPr>
        <xdr:cNvCxnSpPr/>
      </xdr:nvCxnSpPr>
      <xdr:spPr>
        <a:xfrm>
          <a:off x="19885660" y="7163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DA019024-22F8-421F-9BE5-CB913D06E04C}"/>
            </a:ext>
          </a:extLst>
        </xdr:cNvPr>
        <xdr:cNvSpPr txBox="1"/>
      </xdr:nvSpPr>
      <xdr:spPr>
        <a:xfrm>
          <a:off x="19985990" y="543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EF25DEB7-4BE4-4C3A-86DB-09D5EFE568F0}"/>
            </a:ext>
          </a:extLst>
        </xdr:cNvPr>
        <xdr:cNvCxnSpPr/>
      </xdr:nvCxnSpPr>
      <xdr:spPr>
        <a:xfrm>
          <a:off x="19885660" y="565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2425075A-0499-4A7A-AC50-7329D9131793}"/>
            </a:ext>
          </a:extLst>
        </xdr:cNvPr>
        <xdr:cNvSpPr txBox="1"/>
      </xdr:nvSpPr>
      <xdr:spPr>
        <a:xfrm>
          <a:off x="19985990" y="68767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B52BA9C2-D9FF-4081-B66C-C08729E7C38E}"/>
            </a:ext>
          </a:extLst>
        </xdr:cNvPr>
        <xdr:cNvSpPr/>
      </xdr:nvSpPr>
      <xdr:spPr>
        <a:xfrm>
          <a:off x="19904710" y="690406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34F4B539-AF47-465B-8F67-F92D1DFD0D2E}"/>
            </a:ext>
          </a:extLst>
        </xdr:cNvPr>
        <xdr:cNvSpPr/>
      </xdr:nvSpPr>
      <xdr:spPr>
        <a:xfrm>
          <a:off x="19161760" y="6916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F823CAA5-D38A-4039-839F-B53C3234039A}"/>
            </a:ext>
          </a:extLst>
        </xdr:cNvPr>
        <xdr:cNvSpPr/>
      </xdr:nvSpPr>
      <xdr:spPr>
        <a:xfrm>
          <a:off x="18345150" y="691380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D726458C-49F4-4480-86F2-B321FF3D251F}"/>
            </a:ext>
          </a:extLst>
        </xdr:cNvPr>
        <xdr:cNvSpPr/>
      </xdr:nvSpPr>
      <xdr:spPr>
        <a:xfrm>
          <a:off x="17547590" y="694096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720D2BE7-E9CC-405D-A6B0-0586A61684EB}"/>
            </a:ext>
          </a:extLst>
        </xdr:cNvPr>
        <xdr:cNvSpPr/>
      </xdr:nvSpPr>
      <xdr:spPr>
        <a:xfrm>
          <a:off x="16761460" y="693781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E7FA3D5-2823-4471-927D-FDF41207299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A8EBB44-C8C1-4459-89EA-3C8015965A8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EA82BFC9-6BD4-4A65-AC83-A7A1FEAD9FE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1FD1FCCF-7A47-4F3C-B525-136E567DA20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337429EF-17CD-4352-98F0-31E80C75FDB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106354</xdr:rowOff>
    </xdr:from>
    <xdr:to>
      <xdr:col>116</xdr:col>
      <xdr:colOff>114300</xdr:colOff>
      <xdr:row>40</xdr:row>
      <xdr:rowOff>36504</xdr:rowOff>
    </xdr:to>
    <xdr:sp macro="" textlink="">
      <xdr:nvSpPr>
        <xdr:cNvPr id="393" name="楕円 392">
          <a:extLst>
            <a:ext uri="{FF2B5EF4-FFF2-40B4-BE49-F238E27FC236}">
              <a16:creationId xmlns:a16="http://schemas.microsoft.com/office/drawing/2014/main" id="{86C15F7B-1FC8-439F-BBED-84ABC1406500}"/>
            </a:ext>
          </a:extLst>
        </xdr:cNvPr>
        <xdr:cNvSpPr/>
      </xdr:nvSpPr>
      <xdr:spPr>
        <a:xfrm>
          <a:off x="19904710" y="67909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129231</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1393B8D8-6208-4820-9FE3-CCA6D65559A5}"/>
            </a:ext>
          </a:extLst>
        </xdr:cNvPr>
        <xdr:cNvSpPr txBox="1"/>
      </xdr:nvSpPr>
      <xdr:spPr>
        <a:xfrm>
          <a:off x="19985990" y="664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108736</xdr:rowOff>
    </xdr:from>
    <xdr:to>
      <xdr:col>112</xdr:col>
      <xdr:colOff>38100</xdr:colOff>
      <xdr:row>40</xdr:row>
      <xdr:rowOff>38886</xdr:rowOff>
    </xdr:to>
    <xdr:sp macro="" textlink="">
      <xdr:nvSpPr>
        <xdr:cNvPr id="395" name="楕円 394">
          <a:extLst>
            <a:ext uri="{FF2B5EF4-FFF2-40B4-BE49-F238E27FC236}">
              <a16:creationId xmlns:a16="http://schemas.microsoft.com/office/drawing/2014/main" id="{D2DCB431-5372-4804-BF9D-6900A9FEAC2F}"/>
            </a:ext>
          </a:extLst>
        </xdr:cNvPr>
        <xdr:cNvSpPr/>
      </xdr:nvSpPr>
      <xdr:spPr>
        <a:xfrm>
          <a:off x="19161760" y="679338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157154</xdr:rowOff>
    </xdr:from>
    <xdr:to>
      <xdr:col>116</xdr:col>
      <xdr:colOff>63500</xdr:colOff>
      <xdr:row>39</xdr:row>
      <xdr:rowOff>159536</xdr:rowOff>
    </xdr:to>
    <xdr:cxnSp macro="">
      <xdr:nvCxnSpPr>
        <xdr:cNvPr id="396" name="直線コネクタ 395">
          <a:extLst>
            <a:ext uri="{FF2B5EF4-FFF2-40B4-BE49-F238E27FC236}">
              <a16:creationId xmlns:a16="http://schemas.microsoft.com/office/drawing/2014/main" id="{CF3DEC13-F903-486C-9E74-58F4DBB3AC67}"/>
            </a:ext>
          </a:extLst>
        </xdr:cNvPr>
        <xdr:cNvCxnSpPr/>
      </xdr:nvCxnSpPr>
      <xdr:spPr>
        <a:xfrm flipV="1">
          <a:off x="19204940" y="6845609"/>
          <a:ext cx="742950" cy="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113722</xdr:rowOff>
    </xdr:from>
    <xdr:to>
      <xdr:col>107</xdr:col>
      <xdr:colOff>101600</xdr:colOff>
      <xdr:row>40</xdr:row>
      <xdr:rowOff>43872</xdr:rowOff>
    </xdr:to>
    <xdr:sp macro="" textlink="">
      <xdr:nvSpPr>
        <xdr:cNvPr id="397" name="楕円 396">
          <a:extLst>
            <a:ext uri="{FF2B5EF4-FFF2-40B4-BE49-F238E27FC236}">
              <a16:creationId xmlns:a16="http://schemas.microsoft.com/office/drawing/2014/main" id="{3F4182DD-0485-4447-B442-8C1001CDCFFE}"/>
            </a:ext>
          </a:extLst>
        </xdr:cNvPr>
        <xdr:cNvSpPr/>
      </xdr:nvSpPr>
      <xdr:spPr>
        <a:xfrm>
          <a:off x="18345150" y="68002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159536</xdr:rowOff>
    </xdr:from>
    <xdr:to>
      <xdr:col>111</xdr:col>
      <xdr:colOff>177800</xdr:colOff>
      <xdr:row>39</xdr:row>
      <xdr:rowOff>164522</xdr:rowOff>
    </xdr:to>
    <xdr:cxnSp macro="">
      <xdr:nvCxnSpPr>
        <xdr:cNvPr id="398" name="直線コネクタ 397">
          <a:extLst>
            <a:ext uri="{FF2B5EF4-FFF2-40B4-BE49-F238E27FC236}">
              <a16:creationId xmlns:a16="http://schemas.microsoft.com/office/drawing/2014/main" id="{066FA5CE-44F7-4EC7-BDC5-D5FA2CF6829E}"/>
            </a:ext>
          </a:extLst>
        </xdr:cNvPr>
        <xdr:cNvCxnSpPr/>
      </xdr:nvCxnSpPr>
      <xdr:spPr>
        <a:xfrm flipV="1">
          <a:off x="18399760" y="6847991"/>
          <a:ext cx="805180" cy="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116742</xdr:rowOff>
    </xdr:from>
    <xdr:to>
      <xdr:col>102</xdr:col>
      <xdr:colOff>165100</xdr:colOff>
      <xdr:row>40</xdr:row>
      <xdr:rowOff>46892</xdr:rowOff>
    </xdr:to>
    <xdr:sp macro="" textlink="">
      <xdr:nvSpPr>
        <xdr:cNvPr id="399" name="楕円 398">
          <a:extLst>
            <a:ext uri="{FF2B5EF4-FFF2-40B4-BE49-F238E27FC236}">
              <a16:creationId xmlns:a16="http://schemas.microsoft.com/office/drawing/2014/main" id="{0D2CFB7E-1022-4F0D-BFF1-69B5D58CB12C}"/>
            </a:ext>
          </a:extLst>
        </xdr:cNvPr>
        <xdr:cNvSpPr/>
      </xdr:nvSpPr>
      <xdr:spPr>
        <a:xfrm>
          <a:off x="17547590" y="68032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164522</xdr:rowOff>
    </xdr:from>
    <xdr:to>
      <xdr:col>107</xdr:col>
      <xdr:colOff>50800</xdr:colOff>
      <xdr:row>39</xdr:row>
      <xdr:rowOff>167542</xdr:rowOff>
    </xdr:to>
    <xdr:cxnSp macro="">
      <xdr:nvCxnSpPr>
        <xdr:cNvPr id="400" name="直線コネクタ 399">
          <a:extLst>
            <a:ext uri="{FF2B5EF4-FFF2-40B4-BE49-F238E27FC236}">
              <a16:creationId xmlns:a16="http://schemas.microsoft.com/office/drawing/2014/main" id="{F9154E9A-D958-4D21-A037-BA03FF853693}"/>
            </a:ext>
          </a:extLst>
        </xdr:cNvPr>
        <xdr:cNvCxnSpPr/>
      </xdr:nvCxnSpPr>
      <xdr:spPr>
        <a:xfrm flipV="1">
          <a:off x="17602200" y="6854882"/>
          <a:ext cx="797560" cy="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118264</xdr:rowOff>
    </xdr:from>
    <xdr:to>
      <xdr:col>98</xdr:col>
      <xdr:colOff>38100</xdr:colOff>
      <xdr:row>40</xdr:row>
      <xdr:rowOff>48414</xdr:rowOff>
    </xdr:to>
    <xdr:sp macro="" textlink="">
      <xdr:nvSpPr>
        <xdr:cNvPr id="401" name="楕円 400">
          <a:extLst>
            <a:ext uri="{FF2B5EF4-FFF2-40B4-BE49-F238E27FC236}">
              <a16:creationId xmlns:a16="http://schemas.microsoft.com/office/drawing/2014/main" id="{39379A76-AEB0-4ABB-8F2C-64AB8B24FF2F}"/>
            </a:ext>
          </a:extLst>
        </xdr:cNvPr>
        <xdr:cNvSpPr/>
      </xdr:nvSpPr>
      <xdr:spPr>
        <a:xfrm>
          <a:off x="16761460" y="68067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167542</xdr:rowOff>
    </xdr:from>
    <xdr:to>
      <xdr:col>102</xdr:col>
      <xdr:colOff>114300</xdr:colOff>
      <xdr:row>39</xdr:row>
      <xdr:rowOff>169064</xdr:rowOff>
    </xdr:to>
    <xdr:cxnSp macro="">
      <xdr:nvCxnSpPr>
        <xdr:cNvPr id="402" name="直線コネクタ 401">
          <a:extLst>
            <a:ext uri="{FF2B5EF4-FFF2-40B4-BE49-F238E27FC236}">
              <a16:creationId xmlns:a16="http://schemas.microsoft.com/office/drawing/2014/main" id="{9A4631AC-003F-46DA-826F-FF2739B6641C}"/>
            </a:ext>
          </a:extLst>
        </xdr:cNvPr>
        <xdr:cNvCxnSpPr/>
      </xdr:nvCxnSpPr>
      <xdr:spPr>
        <a:xfrm flipV="1">
          <a:off x="16804640" y="6857902"/>
          <a:ext cx="797560" cy="1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120F88B4-7DBB-4E43-A7D3-F2D04833FB09}"/>
            </a:ext>
          </a:extLst>
        </xdr:cNvPr>
        <xdr:cNvSpPr txBox="1"/>
      </xdr:nvSpPr>
      <xdr:spPr>
        <a:xfrm>
          <a:off x="18951721" y="700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1E059176-38B2-4CB9-AB3C-D6594E701B76}"/>
            </a:ext>
          </a:extLst>
        </xdr:cNvPr>
        <xdr:cNvSpPr txBox="1"/>
      </xdr:nvSpPr>
      <xdr:spPr>
        <a:xfrm>
          <a:off x="1817067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1B8F73AE-B6E7-4DEA-A2FE-1AF2063B4504}"/>
            </a:ext>
          </a:extLst>
        </xdr:cNvPr>
        <xdr:cNvSpPr txBox="1"/>
      </xdr:nvSpPr>
      <xdr:spPr>
        <a:xfrm>
          <a:off x="1735406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0582EB72-131D-4A43-99D5-AE5CFF5A5C80}"/>
            </a:ext>
          </a:extLst>
        </xdr:cNvPr>
        <xdr:cNvSpPr txBox="1"/>
      </xdr:nvSpPr>
      <xdr:spPr>
        <a:xfrm>
          <a:off x="1655650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55413</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2D97AFD7-2510-4972-B06B-497055A90401}"/>
            </a:ext>
          </a:extLst>
        </xdr:cNvPr>
        <xdr:cNvSpPr txBox="1"/>
      </xdr:nvSpPr>
      <xdr:spPr>
        <a:xfrm>
          <a:off x="18919405" y="6574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60399</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9BF33DC2-709E-4BFF-A5D2-3E42D1971A06}"/>
            </a:ext>
          </a:extLst>
        </xdr:cNvPr>
        <xdr:cNvSpPr txBox="1"/>
      </xdr:nvSpPr>
      <xdr:spPr>
        <a:xfrm>
          <a:off x="18138355" y="657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63419</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1DAF4239-E2BD-40A7-A282-9BCEAA7340AE}"/>
            </a:ext>
          </a:extLst>
        </xdr:cNvPr>
        <xdr:cNvSpPr txBox="1"/>
      </xdr:nvSpPr>
      <xdr:spPr>
        <a:xfrm>
          <a:off x="17323650" y="6574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64941</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39BD5CA9-27DE-412E-94E6-34090677C0C4}"/>
            </a:ext>
          </a:extLst>
        </xdr:cNvPr>
        <xdr:cNvSpPr txBox="1"/>
      </xdr:nvSpPr>
      <xdr:spPr>
        <a:xfrm>
          <a:off x="16526090" y="657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B289629D-4B59-4EF2-977A-204FCEFAE22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5CFBE44A-B2E8-457C-A2D0-D71DEC1DBD0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676AC852-FE3E-400E-B8F5-489EECF61DE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1CB6E281-2B2D-4CBB-8CD0-8F403F236C2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4ADA08F3-94DE-4424-A249-6B35AA119EF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C4892F8F-DBC7-487E-850F-7C3C93EAAAB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B04ABFB5-21CE-4B0F-8765-4F8CF857020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2EC7C009-23A9-48B2-892E-168D7593106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93CE9B05-8C73-4C3F-B1CC-30D1097FBB7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44C298AB-CED6-41C5-B383-FD49A78A645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5E374C24-5244-4BC3-9218-5DA5ECA828E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802916B9-C506-43FC-8EF3-6270C5F4D62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144BBA67-10B7-4F06-B82B-6D6F9552A8F3}"/>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EC1E9EA-146D-4B44-AF9A-AD31BA623BA8}"/>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6EA006B7-4A77-43F9-934C-60A28EB60A6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3D133A82-44A1-45EF-842F-382D7890B700}"/>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118AA29B-3A56-4CCF-A75D-E9AE33060E0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C1A6112F-4B15-46A6-9A4E-562AF871FC4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BFAA7E87-8CBD-4FDE-98AB-0EBC329F87B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B63AB877-CE26-45FF-A5DE-944E8C352F73}"/>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557A9178-3E07-4492-8552-BD99A2616B8D}"/>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1C964EFB-AD09-42D4-984C-B2EAC91F8AB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C33E59E8-80EF-4B7D-96D1-E38760C56748}"/>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1127BD8E-07DA-485F-BF4D-DCBEB534A57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F81B8A2B-6B72-4F42-8037-8BEB9771B42C}"/>
            </a:ext>
          </a:extLst>
        </xdr:cNvPr>
        <xdr:cNvCxnSpPr/>
      </xdr:nvCxnSpPr>
      <xdr:spPr>
        <a:xfrm flipV="1">
          <a:off x="14703424" y="942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5BF5EEAA-EDD7-4423-BAFE-B380BBF4ECBC}"/>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BCBEFA98-255F-484E-96D0-09091C60978B}"/>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19ABC383-27A4-4A0D-9359-8E9A39EAE81F}"/>
            </a:ext>
          </a:extLst>
        </xdr:cNvPr>
        <xdr:cNvSpPr txBox="1"/>
      </xdr:nvSpPr>
      <xdr:spPr>
        <a:xfrm>
          <a:off x="1474216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9" name="直線コネクタ 438">
          <a:extLst>
            <a:ext uri="{FF2B5EF4-FFF2-40B4-BE49-F238E27FC236}">
              <a16:creationId xmlns:a16="http://schemas.microsoft.com/office/drawing/2014/main" id="{88EBC60E-CB7A-4617-B05D-DA6A37B785F1}"/>
            </a:ext>
          </a:extLst>
        </xdr:cNvPr>
        <xdr:cNvCxnSpPr/>
      </xdr:nvCxnSpPr>
      <xdr:spPr>
        <a:xfrm>
          <a:off x="14611350" y="942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97AB7B26-4354-4BB1-85B9-23E32A23C4E1}"/>
            </a:ext>
          </a:extLst>
        </xdr:cNvPr>
        <xdr:cNvSpPr txBox="1"/>
      </xdr:nvSpPr>
      <xdr:spPr>
        <a:xfrm>
          <a:off x="14742160" y="10036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1" name="フローチャート: 判断 440">
          <a:extLst>
            <a:ext uri="{FF2B5EF4-FFF2-40B4-BE49-F238E27FC236}">
              <a16:creationId xmlns:a16="http://schemas.microsoft.com/office/drawing/2014/main" id="{DDDEEE09-8863-4648-86AA-1242FB024B67}"/>
            </a:ext>
          </a:extLst>
        </xdr:cNvPr>
        <xdr:cNvSpPr/>
      </xdr:nvSpPr>
      <xdr:spPr>
        <a:xfrm>
          <a:off x="14649450" y="101885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2" name="フローチャート: 判断 441">
          <a:extLst>
            <a:ext uri="{FF2B5EF4-FFF2-40B4-BE49-F238E27FC236}">
              <a16:creationId xmlns:a16="http://schemas.microsoft.com/office/drawing/2014/main" id="{2C53C35B-2524-4B94-B1A3-BBF4DB538129}"/>
            </a:ext>
          </a:extLst>
        </xdr:cNvPr>
        <xdr:cNvSpPr/>
      </xdr:nvSpPr>
      <xdr:spPr>
        <a:xfrm>
          <a:off x="13887450" y="101504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3" name="フローチャート: 判断 442">
          <a:extLst>
            <a:ext uri="{FF2B5EF4-FFF2-40B4-BE49-F238E27FC236}">
              <a16:creationId xmlns:a16="http://schemas.microsoft.com/office/drawing/2014/main" id="{EA0CBFC4-DF88-48EC-ABB5-01C0FFF30A07}"/>
            </a:ext>
          </a:extLst>
        </xdr:cNvPr>
        <xdr:cNvSpPr/>
      </xdr:nvSpPr>
      <xdr:spPr>
        <a:xfrm>
          <a:off x="13089890" y="1012571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4" name="フローチャート: 判断 443">
          <a:extLst>
            <a:ext uri="{FF2B5EF4-FFF2-40B4-BE49-F238E27FC236}">
              <a16:creationId xmlns:a16="http://schemas.microsoft.com/office/drawing/2014/main" id="{9CD8AA25-B481-4869-BDE6-596CBE06B1DF}"/>
            </a:ext>
          </a:extLst>
        </xdr:cNvPr>
        <xdr:cNvSpPr/>
      </xdr:nvSpPr>
      <xdr:spPr>
        <a:xfrm>
          <a:off x="12303760" y="100971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5" name="フローチャート: 判断 444">
          <a:extLst>
            <a:ext uri="{FF2B5EF4-FFF2-40B4-BE49-F238E27FC236}">
              <a16:creationId xmlns:a16="http://schemas.microsoft.com/office/drawing/2014/main" id="{654FD137-1874-4F6F-A36C-5A1054E45919}"/>
            </a:ext>
          </a:extLst>
        </xdr:cNvPr>
        <xdr:cNvSpPr/>
      </xdr:nvSpPr>
      <xdr:spPr>
        <a:xfrm>
          <a:off x="11487150" y="1007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FDA73A3-832C-430A-BDF5-9F51ED45634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A4EB416-3A43-40D3-A9A7-617D64E0BAD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6468D97A-D27F-4489-B3ED-5D9B440E8AD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23AA7F57-5207-47A0-B74A-B9D88345AAC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9958963-46D8-4417-974D-9353D62990D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451" name="楕円 450">
          <a:extLst>
            <a:ext uri="{FF2B5EF4-FFF2-40B4-BE49-F238E27FC236}">
              <a16:creationId xmlns:a16="http://schemas.microsoft.com/office/drawing/2014/main" id="{3ED84226-E0EF-4BAB-826F-AB7377C3C74E}"/>
            </a:ext>
          </a:extLst>
        </xdr:cNvPr>
        <xdr:cNvSpPr/>
      </xdr:nvSpPr>
      <xdr:spPr>
        <a:xfrm>
          <a:off x="14649450" y="101923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55262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DA91E473-B915-4CC4-AC31-8049FBDD1781}"/>
            </a:ext>
          </a:extLst>
        </xdr:cNvPr>
        <xdr:cNvSpPr txBox="1"/>
      </xdr:nvSpPr>
      <xdr:spPr>
        <a:xfrm>
          <a:off x="14742160"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61595</xdr:rowOff>
    </xdr:from>
    <xdr:to>
      <xdr:col>81</xdr:col>
      <xdr:colOff>101600</xdr:colOff>
      <xdr:row>59</xdr:row>
      <xdr:rowOff>163195</xdr:rowOff>
    </xdr:to>
    <xdr:sp macro="" textlink="">
      <xdr:nvSpPr>
        <xdr:cNvPr id="453" name="楕円 452">
          <a:extLst>
            <a:ext uri="{FF2B5EF4-FFF2-40B4-BE49-F238E27FC236}">
              <a16:creationId xmlns:a16="http://schemas.microsoft.com/office/drawing/2014/main" id="{D1B0DC55-424A-4642-873F-4290A8F31D2F}"/>
            </a:ext>
          </a:extLst>
        </xdr:cNvPr>
        <xdr:cNvSpPr/>
      </xdr:nvSpPr>
      <xdr:spPr>
        <a:xfrm>
          <a:off x="13887450" y="101733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112395</xdr:rowOff>
    </xdr:from>
    <xdr:to>
      <xdr:col>85</xdr:col>
      <xdr:colOff>127000</xdr:colOff>
      <xdr:row>59</xdr:row>
      <xdr:rowOff>127635</xdr:rowOff>
    </xdr:to>
    <xdr:cxnSp macro="">
      <xdr:nvCxnSpPr>
        <xdr:cNvPr id="454" name="直線コネクタ 453">
          <a:extLst>
            <a:ext uri="{FF2B5EF4-FFF2-40B4-BE49-F238E27FC236}">
              <a16:creationId xmlns:a16="http://schemas.microsoft.com/office/drawing/2014/main" id="{37861AD9-FEC8-42A1-B571-7A36F8DA4CEA}"/>
            </a:ext>
          </a:extLst>
        </xdr:cNvPr>
        <xdr:cNvCxnSpPr/>
      </xdr:nvCxnSpPr>
      <xdr:spPr>
        <a:xfrm>
          <a:off x="13942060" y="1022794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21590</xdr:rowOff>
    </xdr:from>
    <xdr:to>
      <xdr:col>76</xdr:col>
      <xdr:colOff>165100</xdr:colOff>
      <xdr:row>59</xdr:row>
      <xdr:rowOff>123190</xdr:rowOff>
    </xdr:to>
    <xdr:sp macro="" textlink="">
      <xdr:nvSpPr>
        <xdr:cNvPr id="455" name="楕円 454">
          <a:extLst>
            <a:ext uri="{FF2B5EF4-FFF2-40B4-BE49-F238E27FC236}">
              <a16:creationId xmlns:a16="http://schemas.microsoft.com/office/drawing/2014/main" id="{03F7197C-C0D1-425C-B2A6-41DF5745C1D8}"/>
            </a:ext>
          </a:extLst>
        </xdr:cNvPr>
        <xdr:cNvSpPr/>
      </xdr:nvSpPr>
      <xdr:spPr>
        <a:xfrm>
          <a:off x="13089890" y="101333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72390</xdr:rowOff>
    </xdr:from>
    <xdr:to>
      <xdr:col>81</xdr:col>
      <xdr:colOff>50800</xdr:colOff>
      <xdr:row>59</xdr:row>
      <xdr:rowOff>112395</xdr:rowOff>
    </xdr:to>
    <xdr:cxnSp macro="">
      <xdr:nvCxnSpPr>
        <xdr:cNvPr id="456" name="直線コネクタ 455">
          <a:extLst>
            <a:ext uri="{FF2B5EF4-FFF2-40B4-BE49-F238E27FC236}">
              <a16:creationId xmlns:a16="http://schemas.microsoft.com/office/drawing/2014/main" id="{8B17F767-B4C0-4042-947D-0B07F6964249}"/>
            </a:ext>
          </a:extLst>
        </xdr:cNvPr>
        <xdr:cNvCxnSpPr/>
      </xdr:nvCxnSpPr>
      <xdr:spPr>
        <a:xfrm>
          <a:off x="13144500" y="1018794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57" name="楕円 456">
          <a:extLst>
            <a:ext uri="{FF2B5EF4-FFF2-40B4-BE49-F238E27FC236}">
              <a16:creationId xmlns:a16="http://schemas.microsoft.com/office/drawing/2014/main" id="{2C456BE6-545F-4DE3-A56F-D965C2201A43}"/>
            </a:ext>
          </a:extLst>
        </xdr:cNvPr>
        <xdr:cNvSpPr/>
      </xdr:nvSpPr>
      <xdr:spPr>
        <a:xfrm>
          <a:off x="12303760" y="100971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32385</xdr:rowOff>
    </xdr:from>
    <xdr:to>
      <xdr:col>76</xdr:col>
      <xdr:colOff>114300</xdr:colOff>
      <xdr:row>59</xdr:row>
      <xdr:rowOff>72390</xdr:rowOff>
    </xdr:to>
    <xdr:cxnSp macro="">
      <xdr:nvCxnSpPr>
        <xdr:cNvPr id="458" name="直線コネクタ 457">
          <a:extLst>
            <a:ext uri="{FF2B5EF4-FFF2-40B4-BE49-F238E27FC236}">
              <a16:creationId xmlns:a16="http://schemas.microsoft.com/office/drawing/2014/main" id="{7A87EE23-ECF8-40DE-80EC-523A2997F48B}"/>
            </a:ext>
          </a:extLst>
        </xdr:cNvPr>
        <xdr:cNvCxnSpPr/>
      </xdr:nvCxnSpPr>
      <xdr:spPr>
        <a:xfrm>
          <a:off x="12346940" y="1014603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116840</xdr:rowOff>
    </xdr:from>
    <xdr:to>
      <xdr:col>67</xdr:col>
      <xdr:colOff>101600</xdr:colOff>
      <xdr:row>59</xdr:row>
      <xdr:rowOff>46990</xdr:rowOff>
    </xdr:to>
    <xdr:sp macro="" textlink="">
      <xdr:nvSpPr>
        <xdr:cNvPr id="459" name="楕円 458">
          <a:extLst>
            <a:ext uri="{FF2B5EF4-FFF2-40B4-BE49-F238E27FC236}">
              <a16:creationId xmlns:a16="http://schemas.microsoft.com/office/drawing/2014/main" id="{DD1991C6-24FB-4B62-972D-F9B92A1FF4E8}"/>
            </a:ext>
          </a:extLst>
        </xdr:cNvPr>
        <xdr:cNvSpPr/>
      </xdr:nvSpPr>
      <xdr:spPr>
        <a:xfrm>
          <a:off x="11487150" y="10060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167640</xdr:rowOff>
    </xdr:from>
    <xdr:to>
      <xdr:col>71</xdr:col>
      <xdr:colOff>177800</xdr:colOff>
      <xdr:row>59</xdr:row>
      <xdr:rowOff>32385</xdr:rowOff>
    </xdr:to>
    <xdr:cxnSp macro="">
      <xdr:nvCxnSpPr>
        <xdr:cNvPr id="460" name="直線コネクタ 459">
          <a:extLst>
            <a:ext uri="{FF2B5EF4-FFF2-40B4-BE49-F238E27FC236}">
              <a16:creationId xmlns:a16="http://schemas.microsoft.com/office/drawing/2014/main" id="{DE75B81C-9177-43DC-9A47-CDACC1EF8B94}"/>
            </a:ext>
          </a:extLst>
        </xdr:cNvPr>
        <xdr:cNvCxnSpPr/>
      </xdr:nvCxnSpPr>
      <xdr:spPr>
        <a:xfrm>
          <a:off x="11541760" y="1011555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AA0585DE-59EC-4254-94C9-A427F8262B6A}"/>
            </a:ext>
          </a:extLst>
        </xdr:cNvPr>
        <xdr:cNvSpPr txBox="1"/>
      </xdr:nvSpPr>
      <xdr:spPr>
        <a:xfrm>
          <a:off x="1373823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0464B106-3BE7-496A-97ED-5B9E735A7168}"/>
            </a:ext>
          </a:extLst>
        </xdr:cNvPr>
        <xdr:cNvSpPr txBox="1"/>
      </xdr:nvSpPr>
      <xdr:spPr>
        <a:xfrm>
          <a:off x="12957184"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E91C01F3-043D-405C-9A03-8949B45D00C1}"/>
            </a:ext>
          </a:extLst>
        </xdr:cNvPr>
        <xdr:cNvSpPr txBox="1"/>
      </xdr:nvSpPr>
      <xdr:spPr>
        <a:xfrm>
          <a:off x="1217105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BEC773D1-A2DD-43DA-BE46-B21A838200D4}"/>
            </a:ext>
          </a:extLst>
        </xdr:cNvPr>
        <xdr:cNvSpPr txBox="1"/>
      </xdr:nvSpPr>
      <xdr:spPr>
        <a:xfrm>
          <a:off x="1135444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154322</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E61327A9-91A0-4753-BB98-47D6DA005AD8}"/>
            </a:ext>
          </a:extLst>
        </xdr:cNvPr>
        <xdr:cNvSpPr txBox="1"/>
      </xdr:nvSpPr>
      <xdr:spPr>
        <a:xfrm>
          <a:off x="1373823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114317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E6AA64AA-EA2F-4B29-9D0F-A59D15882A80}"/>
            </a:ext>
          </a:extLst>
        </xdr:cNvPr>
        <xdr:cNvSpPr txBox="1"/>
      </xdr:nvSpPr>
      <xdr:spPr>
        <a:xfrm>
          <a:off x="1295718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90B3D58F-FA0A-4AD9-9A56-B9433E2831AF}"/>
            </a:ext>
          </a:extLst>
        </xdr:cNvPr>
        <xdr:cNvSpPr txBox="1"/>
      </xdr:nvSpPr>
      <xdr:spPr>
        <a:xfrm>
          <a:off x="1217105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63517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4DD5EAE3-97FE-4B5F-B140-CAF37D60F0FC}"/>
            </a:ext>
          </a:extLst>
        </xdr:cNvPr>
        <xdr:cNvSpPr txBox="1"/>
      </xdr:nvSpPr>
      <xdr:spPr>
        <a:xfrm>
          <a:off x="113544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BE7DC204-FA36-4695-8A69-D27B11EC17E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E630802F-9CE3-4078-A2F5-4D94B9B4E3B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77EC2E9-2ECF-44BA-8938-E2F2985B283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8DF0B143-129C-427E-BCF1-95E7394B5CE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9CE93E2B-A75D-4447-9877-7004422BB09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CE52FE0E-BB20-4185-8163-ABE71B4036E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6964F7FE-DFAA-41EE-A77D-83F32C93F47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B04851E8-B9A5-4EA0-AA07-1325522BEE1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4857B0BE-0D59-443F-998D-4F3F704EB81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4B0042EF-1788-4D6F-A814-9F668FDDBA0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83E29C52-854F-495B-9340-D77770ED9600}"/>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C7BCB10F-3676-4F52-B3C2-6E94A17E23B3}"/>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C75B89DC-600C-4EC9-A406-911D8287A744}"/>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2066C973-8445-4D54-9022-FAA7EFDDA3A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1FE274F9-3B25-489B-94F2-C569D3B6D009}"/>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0F0E3D7E-5C1A-423B-A51F-8C87E1D28578}"/>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DFA1CFF3-F52A-4B58-A863-377E837F4253}"/>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282B7A71-3799-448B-B6C7-EAA9709AE977}"/>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3020BA82-99CC-4FD4-A8F8-74E44BF9180E}"/>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62BB8B6C-27F0-40DB-B131-E49331909EB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26EAFA8F-C670-47D5-A4C0-87F24886EDB7}"/>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CA8FF7C2-9E07-4447-A7CB-AA0F36A20CBC}"/>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FBF2B9F7-EDDE-4C22-AC35-358194745F4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436CD44E-07D0-4E66-90E3-41DF13FE8F1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8D851BC9-9772-4FFA-A9A9-86129DC5DB5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9EB209DB-A313-4DC1-893D-7AC67600790C}"/>
            </a:ext>
          </a:extLst>
        </xdr:cNvPr>
        <xdr:cNvCxnSpPr/>
      </xdr:nvCxnSpPr>
      <xdr:spPr>
        <a:xfrm flipV="1">
          <a:off x="19947254" y="9523367"/>
          <a:ext cx="0" cy="1572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D08DA089-0EF4-415C-A8E8-A35DBCAE5493}"/>
            </a:ext>
          </a:extLst>
        </xdr:cNvPr>
        <xdr:cNvSpPr txBox="1"/>
      </xdr:nvSpPr>
      <xdr:spPr>
        <a:xfrm>
          <a:off x="19985990" y="1109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5D4A5D14-F066-409F-9D66-9DD7A126B27F}"/>
            </a:ext>
          </a:extLst>
        </xdr:cNvPr>
        <xdr:cNvCxnSpPr/>
      </xdr:nvCxnSpPr>
      <xdr:spPr>
        <a:xfrm>
          <a:off x="19885660" y="110955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A6C3208A-0AF0-4E81-9618-2DB577AF5835}"/>
            </a:ext>
          </a:extLst>
        </xdr:cNvPr>
        <xdr:cNvSpPr txBox="1"/>
      </xdr:nvSpPr>
      <xdr:spPr>
        <a:xfrm>
          <a:off x="1998599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91C30889-B80D-4010-86CB-EFA496DA80A9}"/>
            </a:ext>
          </a:extLst>
        </xdr:cNvPr>
        <xdr:cNvCxnSpPr/>
      </xdr:nvCxnSpPr>
      <xdr:spPr>
        <a:xfrm>
          <a:off x="19885660" y="952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50E0A5FC-4611-4E1A-A5A0-D7847FB5CC2F}"/>
            </a:ext>
          </a:extLst>
        </xdr:cNvPr>
        <xdr:cNvSpPr txBox="1"/>
      </xdr:nvSpPr>
      <xdr:spPr>
        <a:xfrm>
          <a:off x="19985990" y="1083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BBEDFD68-13B7-4E96-8907-F5209E4C5D26}"/>
            </a:ext>
          </a:extLst>
        </xdr:cNvPr>
        <xdr:cNvSpPr/>
      </xdr:nvSpPr>
      <xdr:spPr>
        <a:xfrm>
          <a:off x="19904710" y="1086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6670781A-4313-4536-822C-173BA8E37518}"/>
            </a:ext>
          </a:extLst>
        </xdr:cNvPr>
        <xdr:cNvSpPr/>
      </xdr:nvSpPr>
      <xdr:spPr>
        <a:xfrm>
          <a:off x="19161760" y="108455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FFCC0D0D-006A-41AE-92AC-4ED6C4277CD1}"/>
            </a:ext>
          </a:extLst>
        </xdr:cNvPr>
        <xdr:cNvSpPr/>
      </xdr:nvSpPr>
      <xdr:spPr>
        <a:xfrm>
          <a:off x="18345150" y="1085205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01C76E75-2CB8-4526-B537-850A40B4E160}"/>
            </a:ext>
          </a:extLst>
        </xdr:cNvPr>
        <xdr:cNvSpPr/>
      </xdr:nvSpPr>
      <xdr:spPr>
        <a:xfrm>
          <a:off x="17547590" y="108572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A8B62914-B072-4BF1-80FB-7D7351CBB3CB}"/>
            </a:ext>
          </a:extLst>
        </xdr:cNvPr>
        <xdr:cNvSpPr/>
      </xdr:nvSpPr>
      <xdr:spPr>
        <a:xfrm>
          <a:off x="16761460" y="108594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2460F1DF-CFFB-4D35-AD3D-800D548DA4A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D362E494-360B-466C-888C-97971216AC5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65DA8193-7A3D-4502-82D9-6AF6E931579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F9FFF195-79F0-4700-919A-EFCD4E4CCBF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EDBF81D1-D86F-4BD9-B8B2-E2A309ED964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37374</xdr:rowOff>
    </xdr:from>
    <xdr:to>
      <xdr:col>116</xdr:col>
      <xdr:colOff>114300</xdr:colOff>
      <xdr:row>62</xdr:row>
      <xdr:rowOff>138974</xdr:rowOff>
    </xdr:to>
    <xdr:sp macro="" textlink="">
      <xdr:nvSpPr>
        <xdr:cNvPr id="510" name="楕円 509">
          <a:extLst>
            <a:ext uri="{FF2B5EF4-FFF2-40B4-BE49-F238E27FC236}">
              <a16:creationId xmlns:a16="http://schemas.microsoft.com/office/drawing/2014/main" id="{A7E3ADCD-17C1-4A56-8959-850A2213F40B}"/>
            </a:ext>
          </a:extLst>
        </xdr:cNvPr>
        <xdr:cNvSpPr/>
      </xdr:nvSpPr>
      <xdr:spPr>
        <a:xfrm>
          <a:off x="19904710" y="106672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60251</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116EC491-FE7F-44D2-91B1-0419D8A15D5B}"/>
            </a:ext>
          </a:extLst>
        </xdr:cNvPr>
        <xdr:cNvSpPr txBox="1"/>
      </xdr:nvSpPr>
      <xdr:spPr>
        <a:xfrm>
          <a:off x="19985990" y="1051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40640</xdr:rowOff>
    </xdr:from>
    <xdr:to>
      <xdr:col>112</xdr:col>
      <xdr:colOff>38100</xdr:colOff>
      <xdr:row>62</xdr:row>
      <xdr:rowOff>142240</xdr:rowOff>
    </xdr:to>
    <xdr:sp macro="" textlink="">
      <xdr:nvSpPr>
        <xdr:cNvPr id="512" name="楕円 511">
          <a:extLst>
            <a:ext uri="{FF2B5EF4-FFF2-40B4-BE49-F238E27FC236}">
              <a16:creationId xmlns:a16="http://schemas.microsoft.com/office/drawing/2014/main" id="{3CB73B7A-3A70-4A0B-94DD-57E81374ACC6}"/>
            </a:ext>
          </a:extLst>
        </xdr:cNvPr>
        <xdr:cNvSpPr/>
      </xdr:nvSpPr>
      <xdr:spPr>
        <a:xfrm>
          <a:off x="19161760" y="106705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88174</xdr:rowOff>
    </xdr:from>
    <xdr:to>
      <xdr:col>116</xdr:col>
      <xdr:colOff>63500</xdr:colOff>
      <xdr:row>62</xdr:row>
      <xdr:rowOff>91440</xdr:rowOff>
    </xdr:to>
    <xdr:cxnSp macro="">
      <xdr:nvCxnSpPr>
        <xdr:cNvPr id="513" name="直線コネクタ 512">
          <a:extLst>
            <a:ext uri="{FF2B5EF4-FFF2-40B4-BE49-F238E27FC236}">
              <a16:creationId xmlns:a16="http://schemas.microsoft.com/office/drawing/2014/main" id="{EC2CCBAF-8B3B-479A-B30B-4B7D47154D2F}"/>
            </a:ext>
          </a:extLst>
        </xdr:cNvPr>
        <xdr:cNvCxnSpPr/>
      </xdr:nvCxnSpPr>
      <xdr:spPr>
        <a:xfrm flipV="1">
          <a:off x="19204940" y="10721884"/>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43906</xdr:rowOff>
    </xdr:from>
    <xdr:to>
      <xdr:col>107</xdr:col>
      <xdr:colOff>101600</xdr:colOff>
      <xdr:row>62</xdr:row>
      <xdr:rowOff>145506</xdr:rowOff>
    </xdr:to>
    <xdr:sp macro="" textlink="">
      <xdr:nvSpPr>
        <xdr:cNvPr id="514" name="楕円 513">
          <a:extLst>
            <a:ext uri="{FF2B5EF4-FFF2-40B4-BE49-F238E27FC236}">
              <a16:creationId xmlns:a16="http://schemas.microsoft.com/office/drawing/2014/main" id="{C0CF3123-92E7-4F09-814F-E33F132EF867}"/>
            </a:ext>
          </a:extLst>
        </xdr:cNvPr>
        <xdr:cNvSpPr/>
      </xdr:nvSpPr>
      <xdr:spPr>
        <a:xfrm>
          <a:off x="18345150" y="106757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94706</xdr:rowOff>
    </xdr:to>
    <xdr:cxnSp macro="">
      <xdr:nvCxnSpPr>
        <xdr:cNvPr id="515" name="直線コネクタ 514">
          <a:extLst>
            <a:ext uri="{FF2B5EF4-FFF2-40B4-BE49-F238E27FC236}">
              <a16:creationId xmlns:a16="http://schemas.microsoft.com/office/drawing/2014/main" id="{3AD422DE-8486-4E9C-B89F-44E20406E304}"/>
            </a:ext>
          </a:extLst>
        </xdr:cNvPr>
        <xdr:cNvCxnSpPr/>
      </xdr:nvCxnSpPr>
      <xdr:spPr>
        <a:xfrm flipV="1">
          <a:off x="18399760" y="10725150"/>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50437</xdr:rowOff>
    </xdr:from>
    <xdr:to>
      <xdr:col>102</xdr:col>
      <xdr:colOff>165100</xdr:colOff>
      <xdr:row>62</xdr:row>
      <xdr:rowOff>152037</xdr:rowOff>
    </xdr:to>
    <xdr:sp macro="" textlink="">
      <xdr:nvSpPr>
        <xdr:cNvPr id="516" name="楕円 515">
          <a:extLst>
            <a:ext uri="{FF2B5EF4-FFF2-40B4-BE49-F238E27FC236}">
              <a16:creationId xmlns:a16="http://schemas.microsoft.com/office/drawing/2014/main" id="{27A37306-2E30-499F-9718-FF56A750C098}"/>
            </a:ext>
          </a:extLst>
        </xdr:cNvPr>
        <xdr:cNvSpPr/>
      </xdr:nvSpPr>
      <xdr:spPr>
        <a:xfrm>
          <a:off x="17547590" y="1068414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94706</xdr:rowOff>
    </xdr:from>
    <xdr:to>
      <xdr:col>107</xdr:col>
      <xdr:colOff>50800</xdr:colOff>
      <xdr:row>62</xdr:row>
      <xdr:rowOff>101237</xdr:rowOff>
    </xdr:to>
    <xdr:cxnSp macro="">
      <xdr:nvCxnSpPr>
        <xdr:cNvPr id="517" name="直線コネクタ 516">
          <a:extLst>
            <a:ext uri="{FF2B5EF4-FFF2-40B4-BE49-F238E27FC236}">
              <a16:creationId xmlns:a16="http://schemas.microsoft.com/office/drawing/2014/main" id="{B9D3E3B8-2A29-44A1-A770-37E5115CE850}"/>
            </a:ext>
          </a:extLst>
        </xdr:cNvPr>
        <xdr:cNvCxnSpPr/>
      </xdr:nvCxnSpPr>
      <xdr:spPr>
        <a:xfrm flipV="1">
          <a:off x="17602200" y="107284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53703</xdr:rowOff>
    </xdr:from>
    <xdr:to>
      <xdr:col>98</xdr:col>
      <xdr:colOff>38100</xdr:colOff>
      <xdr:row>62</xdr:row>
      <xdr:rowOff>155303</xdr:rowOff>
    </xdr:to>
    <xdr:sp macro="" textlink="">
      <xdr:nvSpPr>
        <xdr:cNvPr id="518" name="楕円 517">
          <a:extLst>
            <a:ext uri="{FF2B5EF4-FFF2-40B4-BE49-F238E27FC236}">
              <a16:creationId xmlns:a16="http://schemas.microsoft.com/office/drawing/2014/main" id="{6822537E-41F5-49B5-BD73-0B31D529E570}"/>
            </a:ext>
          </a:extLst>
        </xdr:cNvPr>
        <xdr:cNvSpPr/>
      </xdr:nvSpPr>
      <xdr:spPr>
        <a:xfrm>
          <a:off x="16761460" y="106874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101237</xdr:rowOff>
    </xdr:from>
    <xdr:to>
      <xdr:col>102</xdr:col>
      <xdr:colOff>114300</xdr:colOff>
      <xdr:row>62</xdr:row>
      <xdr:rowOff>104503</xdr:rowOff>
    </xdr:to>
    <xdr:cxnSp macro="">
      <xdr:nvCxnSpPr>
        <xdr:cNvPr id="519" name="直線コネクタ 518">
          <a:extLst>
            <a:ext uri="{FF2B5EF4-FFF2-40B4-BE49-F238E27FC236}">
              <a16:creationId xmlns:a16="http://schemas.microsoft.com/office/drawing/2014/main" id="{00F0C83F-7CF8-439B-862C-8C5860FFF83B}"/>
            </a:ext>
          </a:extLst>
        </xdr:cNvPr>
        <xdr:cNvCxnSpPr/>
      </xdr:nvCxnSpPr>
      <xdr:spPr>
        <a:xfrm flipV="1">
          <a:off x="16804640" y="10727327"/>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20" name="n_1aveValue【保健センター・保健所】&#10;一人当たり面積">
          <a:extLst>
            <a:ext uri="{FF2B5EF4-FFF2-40B4-BE49-F238E27FC236}">
              <a16:creationId xmlns:a16="http://schemas.microsoft.com/office/drawing/2014/main" id="{C5FD34FA-6FB6-4216-8E4D-DD2D62EFCC78}"/>
            </a:ext>
          </a:extLst>
        </xdr:cNvPr>
        <xdr:cNvSpPr txBox="1"/>
      </xdr:nvSpPr>
      <xdr:spPr>
        <a:xfrm>
          <a:off x="18982132" y="1093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1" name="n_2aveValue【保健センター・保健所】&#10;一人当たり面積">
          <a:extLst>
            <a:ext uri="{FF2B5EF4-FFF2-40B4-BE49-F238E27FC236}">
              <a16:creationId xmlns:a16="http://schemas.microsoft.com/office/drawing/2014/main" id="{C75F2D46-283E-43B9-92EF-ABA9D8829CF5}"/>
            </a:ext>
          </a:extLst>
        </xdr:cNvPr>
        <xdr:cNvSpPr txBox="1"/>
      </xdr:nvSpPr>
      <xdr:spPr>
        <a:xfrm>
          <a:off x="18182032" y="1094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2" name="n_3aveValue【保健センター・保健所】&#10;一人当たり面積">
          <a:extLst>
            <a:ext uri="{FF2B5EF4-FFF2-40B4-BE49-F238E27FC236}">
              <a16:creationId xmlns:a16="http://schemas.microsoft.com/office/drawing/2014/main" id="{D2124FE4-AF93-4706-AB51-F7DD7B5CEE46}"/>
            </a:ext>
          </a:extLst>
        </xdr:cNvPr>
        <xdr:cNvSpPr txBox="1"/>
      </xdr:nvSpPr>
      <xdr:spPr>
        <a:xfrm>
          <a:off x="1738447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3" name="n_4aveValue【保健センター・保健所】&#10;一人当たり面積">
          <a:extLst>
            <a:ext uri="{FF2B5EF4-FFF2-40B4-BE49-F238E27FC236}">
              <a16:creationId xmlns:a16="http://schemas.microsoft.com/office/drawing/2014/main" id="{29D09D0A-404F-45F6-A390-170815C09B1A}"/>
            </a:ext>
          </a:extLst>
        </xdr:cNvPr>
        <xdr:cNvSpPr txBox="1"/>
      </xdr:nvSpPr>
      <xdr:spPr>
        <a:xfrm>
          <a:off x="1658881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158767</xdr:rowOff>
    </xdr:from>
    <xdr:ext cx="469744" cy="259045"/>
    <xdr:sp macro="" textlink="">
      <xdr:nvSpPr>
        <xdr:cNvPr id="524" name="n_1mainValue【保健センター・保健所】&#10;一人当たり面積">
          <a:extLst>
            <a:ext uri="{FF2B5EF4-FFF2-40B4-BE49-F238E27FC236}">
              <a16:creationId xmlns:a16="http://schemas.microsoft.com/office/drawing/2014/main" id="{658A8C3F-0509-477E-8B98-38CD10DAE44F}"/>
            </a:ext>
          </a:extLst>
        </xdr:cNvPr>
        <xdr:cNvSpPr txBox="1"/>
      </xdr:nvSpPr>
      <xdr:spPr>
        <a:xfrm>
          <a:off x="18982132"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162033</xdr:rowOff>
    </xdr:from>
    <xdr:ext cx="469744" cy="259045"/>
    <xdr:sp macro="" textlink="">
      <xdr:nvSpPr>
        <xdr:cNvPr id="525" name="n_2mainValue【保健センター・保健所】&#10;一人当たり面積">
          <a:extLst>
            <a:ext uri="{FF2B5EF4-FFF2-40B4-BE49-F238E27FC236}">
              <a16:creationId xmlns:a16="http://schemas.microsoft.com/office/drawing/2014/main" id="{5CDE7C85-25CF-4492-963A-82186AE1E973}"/>
            </a:ext>
          </a:extLst>
        </xdr:cNvPr>
        <xdr:cNvSpPr txBox="1"/>
      </xdr:nvSpPr>
      <xdr:spPr>
        <a:xfrm>
          <a:off x="18182032" y="1045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168564</xdr:rowOff>
    </xdr:from>
    <xdr:ext cx="469744" cy="259045"/>
    <xdr:sp macro="" textlink="">
      <xdr:nvSpPr>
        <xdr:cNvPr id="526" name="n_3mainValue【保健センター・保健所】&#10;一人当たり面積">
          <a:extLst>
            <a:ext uri="{FF2B5EF4-FFF2-40B4-BE49-F238E27FC236}">
              <a16:creationId xmlns:a16="http://schemas.microsoft.com/office/drawing/2014/main" id="{F53D2985-ADF4-460B-BDC2-4AF65A9C1CAE}"/>
            </a:ext>
          </a:extLst>
        </xdr:cNvPr>
        <xdr:cNvSpPr txBox="1"/>
      </xdr:nvSpPr>
      <xdr:spPr>
        <a:xfrm>
          <a:off x="17384472" y="1045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380</xdr:rowOff>
    </xdr:from>
    <xdr:ext cx="469744" cy="259045"/>
    <xdr:sp macro="" textlink="">
      <xdr:nvSpPr>
        <xdr:cNvPr id="527" name="n_4mainValue【保健センター・保健所】&#10;一人当たり面積">
          <a:extLst>
            <a:ext uri="{FF2B5EF4-FFF2-40B4-BE49-F238E27FC236}">
              <a16:creationId xmlns:a16="http://schemas.microsoft.com/office/drawing/2014/main" id="{DC33D669-E925-4493-B689-5AC727E5C492}"/>
            </a:ext>
          </a:extLst>
        </xdr:cNvPr>
        <xdr:cNvSpPr txBox="1"/>
      </xdr:nvSpPr>
      <xdr:spPr>
        <a:xfrm>
          <a:off x="16588817" y="1045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E7844C0-CAE4-4B7E-B5B4-64D8AD95B13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862E2748-3720-48FC-883C-5BC5CB23C9A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8DFF765E-C39B-4BB4-BADE-1786B7671E6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661F100A-F21C-4254-8C8E-6DB9EF72865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0F81E5A2-050B-462F-AEB1-A420C794CFEA}"/>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60CE72A0-A4B3-40E5-B61A-E9D9FBDCA15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DDB0FC2D-97AA-4E88-B308-EF87321DCC2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0B76D062-8BFD-4DFD-876D-114E83498A3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80C93309-4B00-46C6-B634-AA1FEEE64D7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FB5B936E-863B-4C7C-BB16-2857C712171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9C407878-0803-4E4D-9A13-E084CD42D437}"/>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661E4C73-E303-4822-9932-60040CF1170A}"/>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130E4A3C-B414-406A-99BE-1481542D638B}"/>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3F36F47A-962D-4EDD-94C5-0CAE4FB0FB48}"/>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43AC127D-9033-4345-B792-BE1B4BF58869}"/>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84B21937-85E1-4C88-BC91-4D7B0BAABBDE}"/>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B1E0A834-B13F-4181-B3E2-F2CB42CEEB1B}"/>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624BBD82-3794-43AC-86EF-3CB2B0FD643C}"/>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A6224315-A451-4418-8269-A6F786AC9A42}"/>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A234308F-3E6A-45AA-A9BF-06FDE5B97E4D}"/>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7B628630-C760-4EC7-A510-A6C3A3FAC2FC}"/>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E0E8E28E-6543-467C-8A4F-03363402FFF2}"/>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362B89A2-D5FD-4DA9-8C9C-210948DF2675}"/>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28181A61-D088-43DA-9413-5276F4D786C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11F8CA74-3DA4-4A65-B9ED-DE3DA4DE09C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D45F1EA9-6CAC-48E8-9B93-16904AF7A405}"/>
            </a:ext>
          </a:extLst>
        </xdr:cNvPr>
        <xdr:cNvCxnSpPr/>
      </xdr:nvCxnSpPr>
      <xdr:spPr>
        <a:xfrm flipV="1">
          <a:off x="14703424" y="13345614"/>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09BC1068-AB64-4BCE-9D31-D6B2A213DB21}"/>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F07EF70C-D4C8-4276-A9A5-4717D624969E}"/>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3866C191-A51B-49CF-972F-589995B87383}"/>
            </a:ext>
          </a:extLst>
        </xdr:cNvPr>
        <xdr:cNvSpPr txBox="1"/>
      </xdr:nvSpPr>
      <xdr:spPr>
        <a:xfrm>
          <a:off x="14742160" y="131265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275E489E-C7D8-479F-9471-51D658BEF7D4}"/>
            </a:ext>
          </a:extLst>
        </xdr:cNvPr>
        <xdr:cNvCxnSpPr/>
      </xdr:nvCxnSpPr>
      <xdr:spPr>
        <a:xfrm>
          <a:off x="14611350" y="13345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74C3ABA3-8743-4725-AE59-250CD28202F6}"/>
            </a:ext>
          </a:extLst>
        </xdr:cNvPr>
        <xdr:cNvSpPr txBox="1"/>
      </xdr:nvSpPr>
      <xdr:spPr>
        <a:xfrm>
          <a:off x="14742160" y="142175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9638A786-4760-4CFB-A611-D75DA3479D8B}"/>
            </a:ext>
          </a:extLst>
        </xdr:cNvPr>
        <xdr:cNvSpPr/>
      </xdr:nvSpPr>
      <xdr:spPr>
        <a:xfrm>
          <a:off x="14649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040F1D0A-BC7C-4F92-AFB4-2462D4064EB3}"/>
            </a:ext>
          </a:extLst>
        </xdr:cNvPr>
        <xdr:cNvSpPr/>
      </xdr:nvSpPr>
      <xdr:spPr>
        <a:xfrm>
          <a:off x="13887450" y="1423914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ACDE5020-6CCB-4CD0-B091-DF1CD72DB52F}"/>
            </a:ext>
          </a:extLst>
        </xdr:cNvPr>
        <xdr:cNvSpPr/>
      </xdr:nvSpPr>
      <xdr:spPr>
        <a:xfrm>
          <a:off x="13089890" y="142143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85A4D097-E942-4CDE-92A3-28FC18D8CE11}"/>
            </a:ext>
          </a:extLst>
        </xdr:cNvPr>
        <xdr:cNvSpPr/>
      </xdr:nvSpPr>
      <xdr:spPr>
        <a:xfrm>
          <a:off x="12303760" y="141958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90EA897D-CAA5-48DE-8FF0-6ECD10B80927}"/>
            </a:ext>
          </a:extLst>
        </xdr:cNvPr>
        <xdr:cNvSpPr/>
      </xdr:nvSpPr>
      <xdr:spPr>
        <a:xfrm>
          <a:off x="11487150" y="141920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87926B6-C44A-49D6-8073-91529C2856B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62EC5DA6-89FB-4454-AF09-61A62A5C25B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8F775E18-4DBF-452F-8442-AA39BE0E89E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7E39DC4B-677B-4644-A1DD-AE0AB4D50549}"/>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E0F01A69-9625-4A65-8F99-2229661073C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31387</xdr:rowOff>
    </xdr:from>
    <xdr:to>
      <xdr:col>85</xdr:col>
      <xdr:colOff>177800</xdr:colOff>
      <xdr:row>82</xdr:row>
      <xdr:rowOff>132987</xdr:rowOff>
    </xdr:to>
    <xdr:sp macro="" textlink="">
      <xdr:nvSpPr>
        <xdr:cNvPr id="569" name="楕円 568">
          <a:extLst>
            <a:ext uri="{FF2B5EF4-FFF2-40B4-BE49-F238E27FC236}">
              <a16:creationId xmlns:a16="http://schemas.microsoft.com/office/drawing/2014/main" id="{48441096-9151-4AF4-8401-A5592A4D5E59}"/>
            </a:ext>
          </a:extLst>
        </xdr:cNvPr>
        <xdr:cNvSpPr/>
      </xdr:nvSpPr>
      <xdr:spPr>
        <a:xfrm>
          <a:off x="14649450" y="140883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54264</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EB5429A0-88ED-421F-87B9-B14E9DF3A5B1}"/>
            </a:ext>
          </a:extLst>
        </xdr:cNvPr>
        <xdr:cNvSpPr txBox="1"/>
      </xdr:nvSpPr>
      <xdr:spPr>
        <a:xfrm>
          <a:off x="14742160" y="1394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5262</xdr:rowOff>
    </xdr:from>
    <xdr:to>
      <xdr:col>81</xdr:col>
      <xdr:colOff>101600</xdr:colOff>
      <xdr:row>82</xdr:row>
      <xdr:rowOff>106862</xdr:rowOff>
    </xdr:to>
    <xdr:sp macro="" textlink="">
      <xdr:nvSpPr>
        <xdr:cNvPr id="571" name="楕円 570">
          <a:extLst>
            <a:ext uri="{FF2B5EF4-FFF2-40B4-BE49-F238E27FC236}">
              <a16:creationId xmlns:a16="http://schemas.microsoft.com/office/drawing/2014/main" id="{CA909C3F-154C-4BEA-9051-BB73054C5AD4}"/>
            </a:ext>
          </a:extLst>
        </xdr:cNvPr>
        <xdr:cNvSpPr/>
      </xdr:nvSpPr>
      <xdr:spPr>
        <a:xfrm>
          <a:off x="13887450" y="140660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56062</xdr:rowOff>
    </xdr:from>
    <xdr:to>
      <xdr:col>85</xdr:col>
      <xdr:colOff>127000</xdr:colOff>
      <xdr:row>82</xdr:row>
      <xdr:rowOff>82187</xdr:rowOff>
    </xdr:to>
    <xdr:cxnSp macro="">
      <xdr:nvCxnSpPr>
        <xdr:cNvPr id="572" name="直線コネクタ 571">
          <a:extLst>
            <a:ext uri="{FF2B5EF4-FFF2-40B4-BE49-F238E27FC236}">
              <a16:creationId xmlns:a16="http://schemas.microsoft.com/office/drawing/2014/main" id="{73C0A852-3A1B-40C2-9618-45EA6976D3A2}"/>
            </a:ext>
          </a:extLst>
        </xdr:cNvPr>
        <xdr:cNvCxnSpPr/>
      </xdr:nvCxnSpPr>
      <xdr:spPr>
        <a:xfrm>
          <a:off x="13942060" y="14118772"/>
          <a:ext cx="76200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140788</xdr:rowOff>
    </xdr:from>
    <xdr:to>
      <xdr:col>76</xdr:col>
      <xdr:colOff>165100</xdr:colOff>
      <xdr:row>82</xdr:row>
      <xdr:rowOff>70938</xdr:rowOff>
    </xdr:to>
    <xdr:sp macro="" textlink="">
      <xdr:nvSpPr>
        <xdr:cNvPr id="573" name="楕円 572">
          <a:extLst>
            <a:ext uri="{FF2B5EF4-FFF2-40B4-BE49-F238E27FC236}">
              <a16:creationId xmlns:a16="http://schemas.microsoft.com/office/drawing/2014/main" id="{5E818EA8-9413-4FF1-8E32-9FF7380CE59B}"/>
            </a:ext>
          </a:extLst>
        </xdr:cNvPr>
        <xdr:cNvSpPr/>
      </xdr:nvSpPr>
      <xdr:spPr>
        <a:xfrm>
          <a:off x="13089890" y="140244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20138</xdr:rowOff>
    </xdr:from>
    <xdr:to>
      <xdr:col>81</xdr:col>
      <xdr:colOff>50800</xdr:colOff>
      <xdr:row>82</xdr:row>
      <xdr:rowOff>56062</xdr:rowOff>
    </xdr:to>
    <xdr:cxnSp macro="">
      <xdr:nvCxnSpPr>
        <xdr:cNvPr id="574" name="直線コネクタ 573">
          <a:extLst>
            <a:ext uri="{FF2B5EF4-FFF2-40B4-BE49-F238E27FC236}">
              <a16:creationId xmlns:a16="http://schemas.microsoft.com/office/drawing/2014/main" id="{47C6A576-2ACD-48F6-AAF9-443F8BC172C7}"/>
            </a:ext>
          </a:extLst>
        </xdr:cNvPr>
        <xdr:cNvCxnSpPr/>
      </xdr:nvCxnSpPr>
      <xdr:spPr>
        <a:xfrm>
          <a:off x="13144500" y="14075228"/>
          <a:ext cx="79756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104866</xdr:rowOff>
    </xdr:from>
    <xdr:to>
      <xdr:col>72</xdr:col>
      <xdr:colOff>38100</xdr:colOff>
      <xdr:row>82</xdr:row>
      <xdr:rowOff>35016</xdr:rowOff>
    </xdr:to>
    <xdr:sp macro="" textlink="">
      <xdr:nvSpPr>
        <xdr:cNvPr id="575" name="楕円 574">
          <a:extLst>
            <a:ext uri="{FF2B5EF4-FFF2-40B4-BE49-F238E27FC236}">
              <a16:creationId xmlns:a16="http://schemas.microsoft.com/office/drawing/2014/main" id="{223922BF-AB8E-4403-BE7C-B3BFE1F64A13}"/>
            </a:ext>
          </a:extLst>
        </xdr:cNvPr>
        <xdr:cNvSpPr/>
      </xdr:nvSpPr>
      <xdr:spPr>
        <a:xfrm>
          <a:off x="12303760" y="139904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155666</xdr:rowOff>
    </xdr:from>
    <xdr:to>
      <xdr:col>76</xdr:col>
      <xdr:colOff>114300</xdr:colOff>
      <xdr:row>82</xdr:row>
      <xdr:rowOff>20138</xdr:rowOff>
    </xdr:to>
    <xdr:cxnSp macro="">
      <xdr:nvCxnSpPr>
        <xdr:cNvPr id="576" name="直線コネクタ 575">
          <a:extLst>
            <a:ext uri="{FF2B5EF4-FFF2-40B4-BE49-F238E27FC236}">
              <a16:creationId xmlns:a16="http://schemas.microsoft.com/office/drawing/2014/main" id="{B7ACDE69-812E-42FD-B74D-2F894B9FE8C9}"/>
            </a:ext>
          </a:extLst>
        </xdr:cNvPr>
        <xdr:cNvCxnSpPr/>
      </xdr:nvCxnSpPr>
      <xdr:spPr>
        <a:xfrm>
          <a:off x="12346940" y="14043116"/>
          <a:ext cx="79756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70576</xdr:rowOff>
    </xdr:from>
    <xdr:to>
      <xdr:col>67</xdr:col>
      <xdr:colOff>101600</xdr:colOff>
      <xdr:row>82</xdr:row>
      <xdr:rowOff>726</xdr:rowOff>
    </xdr:to>
    <xdr:sp macro="" textlink="">
      <xdr:nvSpPr>
        <xdr:cNvPr id="577" name="楕円 576">
          <a:extLst>
            <a:ext uri="{FF2B5EF4-FFF2-40B4-BE49-F238E27FC236}">
              <a16:creationId xmlns:a16="http://schemas.microsoft.com/office/drawing/2014/main" id="{D8F6DBA4-B8A6-4386-9853-630FECCFBF9F}"/>
            </a:ext>
          </a:extLst>
        </xdr:cNvPr>
        <xdr:cNvSpPr/>
      </xdr:nvSpPr>
      <xdr:spPr>
        <a:xfrm>
          <a:off x="11487150" y="139561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121376</xdr:rowOff>
    </xdr:from>
    <xdr:to>
      <xdr:col>71</xdr:col>
      <xdr:colOff>177800</xdr:colOff>
      <xdr:row>81</xdr:row>
      <xdr:rowOff>155666</xdr:rowOff>
    </xdr:to>
    <xdr:cxnSp macro="">
      <xdr:nvCxnSpPr>
        <xdr:cNvPr id="578" name="直線コネクタ 577">
          <a:extLst>
            <a:ext uri="{FF2B5EF4-FFF2-40B4-BE49-F238E27FC236}">
              <a16:creationId xmlns:a16="http://schemas.microsoft.com/office/drawing/2014/main" id="{96252B5A-EB97-4C3C-91B3-3056584CE6F4}"/>
            </a:ext>
          </a:extLst>
        </xdr:cNvPr>
        <xdr:cNvCxnSpPr/>
      </xdr:nvCxnSpPr>
      <xdr:spPr>
        <a:xfrm>
          <a:off x="11541760" y="14010731"/>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9" name="n_1aveValue【消防施設】&#10;有形固定資産減価償却率">
          <a:extLst>
            <a:ext uri="{FF2B5EF4-FFF2-40B4-BE49-F238E27FC236}">
              <a16:creationId xmlns:a16="http://schemas.microsoft.com/office/drawing/2014/main" id="{9A57CE92-F3E6-46F9-847B-33A51CA256F8}"/>
            </a:ext>
          </a:extLst>
        </xdr:cNvPr>
        <xdr:cNvSpPr txBox="1"/>
      </xdr:nvSpPr>
      <xdr:spPr>
        <a:xfrm>
          <a:off x="13738234" y="143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80" name="n_2aveValue【消防施設】&#10;有形固定資産減価償却率">
          <a:extLst>
            <a:ext uri="{FF2B5EF4-FFF2-40B4-BE49-F238E27FC236}">
              <a16:creationId xmlns:a16="http://schemas.microsoft.com/office/drawing/2014/main" id="{4A4E00CD-30EA-4490-ACB9-0B2529BD3751}"/>
            </a:ext>
          </a:extLst>
        </xdr:cNvPr>
        <xdr:cNvSpPr txBox="1"/>
      </xdr:nvSpPr>
      <xdr:spPr>
        <a:xfrm>
          <a:off x="1295718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81" name="n_3aveValue【消防施設】&#10;有形固定資産減価償却率">
          <a:extLst>
            <a:ext uri="{FF2B5EF4-FFF2-40B4-BE49-F238E27FC236}">
              <a16:creationId xmlns:a16="http://schemas.microsoft.com/office/drawing/2014/main" id="{2554542C-BD3B-418A-9390-F1CDFDE939E4}"/>
            </a:ext>
          </a:extLst>
        </xdr:cNvPr>
        <xdr:cNvSpPr txBox="1"/>
      </xdr:nvSpPr>
      <xdr:spPr>
        <a:xfrm>
          <a:off x="1217105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582" name="n_4aveValue【消防施設】&#10;有形固定資産減価償却率">
          <a:extLst>
            <a:ext uri="{FF2B5EF4-FFF2-40B4-BE49-F238E27FC236}">
              <a16:creationId xmlns:a16="http://schemas.microsoft.com/office/drawing/2014/main" id="{73A3ACE3-58DD-4706-AC1B-117FE8EDB675}"/>
            </a:ext>
          </a:extLst>
        </xdr:cNvPr>
        <xdr:cNvSpPr txBox="1"/>
      </xdr:nvSpPr>
      <xdr:spPr>
        <a:xfrm>
          <a:off x="11354444" y="1428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123389</xdr:rowOff>
    </xdr:from>
    <xdr:ext cx="405111" cy="259045"/>
    <xdr:sp macro="" textlink="">
      <xdr:nvSpPr>
        <xdr:cNvPr id="583" name="n_1mainValue【消防施設】&#10;有形固定資産減価償却率">
          <a:extLst>
            <a:ext uri="{FF2B5EF4-FFF2-40B4-BE49-F238E27FC236}">
              <a16:creationId xmlns:a16="http://schemas.microsoft.com/office/drawing/2014/main" id="{B4FE99AE-B138-42EA-A417-C9C9633F421C}"/>
            </a:ext>
          </a:extLst>
        </xdr:cNvPr>
        <xdr:cNvSpPr txBox="1"/>
      </xdr:nvSpPr>
      <xdr:spPr>
        <a:xfrm>
          <a:off x="13738234" y="13841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87465</xdr:rowOff>
    </xdr:from>
    <xdr:ext cx="405111" cy="259045"/>
    <xdr:sp macro="" textlink="">
      <xdr:nvSpPr>
        <xdr:cNvPr id="584" name="n_2mainValue【消防施設】&#10;有形固定資産減価償却率">
          <a:extLst>
            <a:ext uri="{FF2B5EF4-FFF2-40B4-BE49-F238E27FC236}">
              <a16:creationId xmlns:a16="http://schemas.microsoft.com/office/drawing/2014/main" id="{56434DB3-DAA2-48B0-AE17-C46468CE4D26}"/>
            </a:ext>
          </a:extLst>
        </xdr:cNvPr>
        <xdr:cNvSpPr txBox="1"/>
      </xdr:nvSpPr>
      <xdr:spPr>
        <a:xfrm>
          <a:off x="12957184" y="1380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51543</xdr:rowOff>
    </xdr:from>
    <xdr:ext cx="405111" cy="259045"/>
    <xdr:sp macro="" textlink="">
      <xdr:nvSpPr>
        <xdr:cNvPr id="585" name="n_3mainValue【消防施設】&#10;有形固定資産減価償却率">
          <a:extLst>
            <a:ext uri="{FF2B5EF4-FFF2-40B4-BE49-F238E27FC236}">
              <a16:creationId xmlns:a16="http://schemas.microsoft.com/office/drawing/2014/main" id="{7079F443-35CA-4F98-A0B3-596C3E03C97C}"/>
            </a:ext>
          </a:extLst>
        </xdr:cNvPr>
        <xdr:cNvSpPr txBox="1"/>
      </xdr:nvSpPr>
      <xdr:spPr>
        <a:xfrm>
          <a:off x="12171054" y="1377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17253</xdr:rowOff>
    </xdr:from>
    <xdr:ext cx="405111" cy="259045"/>
    <xdr:sp macro="" textlink="">
      <xdr:nvSpPr>
        <xdr:cNvPr id="586" name="n_4mainValue【消防施設】&#10;有形固定資産減価償却率">
          <a:extLst>
            <a:ext uri="{FF2B5EF4-FFF2-40B4-BE49-F238E27FC236}">
              <a16:creationId xmlns:a16="http://schemas.microsoft.com/office/drawing/2014/main" id="{FD8A512D-9D05-4CC1-AFC3-F926DDE1C090}"/>
            </a:ext>
          </a:extLst>
        </xdr:cNvPr>
        <xdr:cNvSpPr txBox="1"/>
      </xdr:nvSpPr>
      <xdr:spPr>
        <a:xfrm>
          <a:off x="11354444" y="1373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91DD3D7D-1182-488C-839A-4EF2E66EB2F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863AD777-7267-4ED4-9DFB-FE015923FCB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437C3859-AC9D-42A4-8F99-E878E7A33B7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9933E0E5-DCF6-421F-88FF-EE7D0E1441E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DA4193DC-ECED-4223-8A0F-2AC9DFCE3A44}"/>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1C983749-BCEF-4EC6-BB6D-07374DBF4A6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3E3316A2-5E9A-4411-BACB-9692C4B114B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99C1DDFC-1969-4168-AE0D-2DADCA19071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7AECA973-70D7-4CDA-9032-B7F225AE92A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363F7B5D-00E9-41F6-8D14-80CD31D2C8C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1C7847CD-EC75-4344-9416-C8C7E1B0176A}"/>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891BF89C-5DF1-41EF-A000-5F3D224A0F27}"/>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84067160-D921-4548-8CA3-631D7AE4A010}"/>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647D8139-5F02-49DC-AFF6-1A4958348E0A}"/>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ABFF9CFF-1726-452A-A25A-C3AE9F2A789D}"/>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76F1322C-6346-4ABE-8C6A-A0DF6D55EDA4}"/>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84DD7634-41D1-47DC-B631-A9C7B5889AE1}"/>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5947DF57-5DA7-4693-8143-375DBA870E13}"/>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A40E182-577A-4CD9-BF3C-45AE66D35E0B}"/>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ACEED8EC-E89F-4F6C-A96C-339C2C04C75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2BC2C36D-C495-458E-AC1F-9D4BCA9DFED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9879E9E4-3C8B-419F-8FD5-A527A26A18BD}"/>
            </a:ext>
          </a:extLst>
        </xdr:cNvPr>
        <xdr:cNvCxnSpPr/>
      </xdr:nvCxnSpPr>
      <xdr:spPr>
        <a:xfrm flipV="1">
          <a:off x="19947254" y="13514451"/>
          <a:ext cx="0" cy="124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8247B55C-92EC-40FF-B200-4A08CE1B6BB6}"/>
            </a:ext>
          </a:extLst>
        </xdr:cNvPr>
        <xdr:cNvSpPr txBox="1"/>
      </xdr:nvSpPr>
      <xdr:spPr>
        <a:xfrm>
          <a:off x="19985990" y="1476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251B539A-8F8E-463B-A703-5B708EEE640C}"/>
            </a:ext>
          </a:extLst>
        </xdr:cNvPr>
        <xdr:cNvCxnSpPr/>
      </xdr:nvCxnSpPr>
      <xdr:spPr>
        <a:xfrm>
          <a:off x="19885660" y="14760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12C4553C-4E5E-4A6F-8D86-A8E4DBBB68D6}"/>
            </a:ext>
          </a:extLst>
        </xdr:cNvPr>
        <xdr:cNvSpPr txBox="1"/>
      </xdr:nvSpPr>
      <xdr:spPr>
        <a:xfrm>
          <a:off x="19985990" y="1329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9435D3F2-6419-4BC6-A350-2EB770581ACD}"/>
            </a:ext>
          </a:extLst>
        </xdr:cNvPr>
        <xdr:cNvCxnSpPr/>
      </xdr:nvCxnSpPr>
      <xdr:spPr>
        <a:xfrm>
          <a:off x="19885660" y="135144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3" name="【消防施設】&#10;一人当たり面積平均値テキスト">
          <a:extLst>
            <a:ext uri="{FF2B5EF4-FFF2-40B4-BE49-F238E27FC236}">
              <a16:creationId xmlns:a16="http://schemas.microsoft.com/office/drawing/2014/main" id="{941A9D2E-08C6-4C62-AE8F-6775E06A3567}"/>
            </a:ext>
          </a:extLst>
        </xdr:cNvPr>
        <xdr:cNvSpPr txBox="1"/>
      </xdr:nvSpPr>
      <xdr:spPr>
        <a:xfrm>
          <a:off x="19985990" y="142458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4DAA751C-338B-47B0-B781-BB707F9CA548}"/>
            </a:ext>
          </a:extLst>
        </xdr:cNvPr>
        <xdr:cNvSpPr/>
      </xdr:nvSpPr>
      <xdr:spPr>
        <a:xfrm>
          <a:off x="19904710" y="144020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F0B255EF-1E70-4A90-AA3D-ED61C9B90999}"/>
            </a:ext>
          </a:extLst>
        </xdr:cNvPr>
        <xdr:cNvSpPr/>
      </xdr:nvSpPr>
      <xdr:spPr>
        <a:xfrm>
          <a:off x="19161760" y="1440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3F9CA60E-DD10-42E8-AE4A-A5408AFF0377}"/>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683A3475-1F52-4D5A-AA5A-282393E35601}"/>
            </a:ext>
          </a:extLst>
        </xdr:cNvPr>
        <xdr:cNvSpPr/>
      </xdr:nvSpPr>
      <xdr:spPr>
        <a:xfrm>
          <a:off x="175475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9D31B723-DD39-44C6-A75B-A4F764ACB341}"/>
            </a:ext>
          </a:extLst>
        </xdr:cNvPr>
        <xdr:cNvSpPr/>
      </xdr:nvSpPr>
      <xdr:spPr>
        <a:xfrm>
          <a:off x="16761460" y="144218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48EBF181-7A53-4A23-811C-9F0F687BDC4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F4608D8C-D75E-4A41-A0EE-4745D7E8C5B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1E73DCF-70C8-4DF7-A9AB-C490966F4EBB}"/>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79B20A01-BC16-4151-BAE5-50775F75EBA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CD0D9982-26F8-4D39-A61B-9D3F2655BC2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624" name="楕円 623">
          <a:extLst>
            <a:ext uri="{FF2B5EF4-FFF2-40B4-BE49-F238E27FC236}">
              <a16:creationId xmlns:a16="http://schemas.microsoft.com/office/drawing/2014/main" id="{7B3CA7FF-C939-4DAC-9637-69C8D9D41EDA}"/>
            </a:ext>
          </a:extLst>
        </xdr:cNvPr>
        <xdr:cNvSpPr/>
      </xdr:nvSpPr>
      <xdr:spPr>
        <a:xfrm>
          <a:off x="19904710" y="144649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43451</xdr:rowOff>
    </xdr:from>
    <xdr:ext cx="469744" cy="259045"/>
    <xdr:sp macro="" textlink="">
      <xdr:nvSpPr>
        <xdr:cNvPr id="625" name="【消防施設】&#10;一人当たり面積該当値テキスト">
          <a:extLst>
            <a:ext uri="{FF2B5EF4-FFF2-40B4-BE49-F238E27FC236}">
              <a16:creationId xmlns:a16="http://schemas.microsoft.com/office/drawing/2014/main" id="{19F97ACC-79FA-4F7D-986E-9FF725E2476C}"/>
            </a:ext>
          </a:extLst>
        </xdr:cNvPr>
        <xdr:cNvSpPr txBox="1"/>
      </xdr:nvSpPr>
      <xdr:spPr>
        <a:xfrm>
          <a:off x="19985990" y="144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69596</xdr:rowOff>
    </xdr:from>
    <xdr:to>
      <xdr:col>112</xdr:col>
      <xdr:colOff>38100</xdr:colOff>
      <xdr:row>84</xdr:row>
      <xdr:rowOff>171196</xdr:rowOff>
    </xdr:to>
    <xdr:sp macro="" textlink="">
      <xdr:nvSpPr>
        <xdr:cNvPr id="626" name="楕円 625">
          <a:extLst>
            <a:ext uri="{FF2B5EF4-FFF2-40B4-BE49-F238E27FC236}">
              <a16:creationId xmlns:a16="http://schemas.microsoft.com/office/drawing/2014/main" id="{8AF8BFA1-B278-45D6-917F-DF38EBC28668}"/>
            </a:ext>
          </a:extLst>
        </xdr:cNvPr>
        <xdr:cNvSpPr/>
      </xdr:nvSpPr>
      <xdr:spPr>
        <a:xfrm>
          <a:off x="19161760" y="144694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115824</xdr:rowOff>
    </xdr:from>
    <xdr:to>
      <xdr:col>116</xdr:col>
      <xdr:colOff>63500</xdr:colOff>
      <xdr:row>84</xdr:row>
      <xdr:rowOff>120396</xdr:rowOff>
    </xdr:to>
    <xdr:cxnSp macro="">
      <xdr:nvCxnSpPr>
        <xdr:cNvPr id="627" name="直線コネクタ 626">
          <a:extLst>
            <a:ext uri="{FF2B5EF4-FFF2-40B4-BE49-F238E27FC236}">
              <a16:creationId xmlns:a16="http://schemas.microsoft.com/office/drawing/2014/main" id="{C3B08D85-144D-430A-A727-24B7178928A7}"/>
            </a:ext>
          </a:extLst>
        </xdr:cNvPr>
        <xdr:cNvCxnSpPr/>
      </xdr:nvCxnSpPr>
      <xdr:spPr>
        <a:xfrm flipV="1">
          <a:off x="19204940" y="14517624"/>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69596</xdr:rowOff>
    </xdr:from>
    <xdr:to>
      <xdr:col>107</xdr:col>
      <xdr:colOff>101600</xdr:colOff>
      <xdr:row>84</xdr:row>
      <xdr:rowOff>171196</xdr:rowOff>
    </xdr:to>
    <xdr:sp macro="" textlink="">
      <xdr:nvSpPr>
        <xdr:cNvPr id="628" name="楕円 627">
          <a:extLst>
            <a:ext uri="{FF2B5EF4-FFF2-40B4-BE49-F238E27FC236}">
              <a16:creationId xmlns:a16="http://schemas.microsoft.com/office/drawing/2014/main" id="{47D4ACD7-D708-4624-A334-B6DC3E46E429}"/>
            </a:ext>
          </a:extLst>
        </xdr:cNvPr>
        <xdr:cNvSpPr/>
      </xdr:nvSpPr>
      <xdr:spPr>
        <a:xfrm>
          <a:off x="18345150" y="144694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120396</xdr:rowOff>
    </xdr:from>
    <xdr:to>
      <xdr:col>111</xdr:col>
      <xdr:colOff>177800</xdr:colOff>
      <xdr:row>84</xdr:row>
      <xdr:rowOff>120396</xdr:rowOff>
    </xdr:to>
    <xdr:cxnSp macro="">
      <xdr:nvCxnSpPr>
        <xdr:cNvPr id="629" name="直線コネクタ 628">
          <a:extLst>
            <a:ext uri="{FF2B5EF4-FFF2-40B4-BE49-F238E27FC236}">
              <a16:creationId xmlns:a16="http://schemas.microsoft.com/office/drawing/2014/main" id="{F57340A4-C326-48A8-85E4-63D32126AD05}"/>
            </a:ext>
          </a:extLst>
        </xdr:cNvPr>
        <xdr:cNvCxnSpPr/>
      </xdr:nvCxnSpPr>
      <xdr:spPr>
        <a:xfrm>
          <a:off x="18399760" y="1452410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74168</xdr:rowOff>
    </xdr:from>
    <xdr:to>
      <xdr:col>102</xdr:col>
      <xdr:colOff>165100</xdr:colOff>
      <xdr:row>85</xdr:row>
      <xdr:rowOff>4318</xdr:rowOff>
    </xdr:to>
    <xdr:sp macro="" textlink="">
      <xdr:nvSpPr>
        <xdr:cNvPr id="630" name="楕円 629">
          <a:extLst>
            <a:ext uri="{FF2B5EF4-FFF2-40B4-BE49-F238E27FC236}">
              <a16:creationId xmlns:a16="http://schemas.microsoft.com/office/drawing/2014/main" id="{E89F30EA-5157-44E7-AB20-1ED32282E09D}"/>
            </a:ext>
          </a:extLst>
        </xdr:cNvPr>
        <xdr:cNvSpPr/>
      </xdr:nvSpPr>
      <xdr:spPr>
        <a:xfrm>
          <a:off x="17547590" y="144759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120396</xdr:rowOff>
    </xdr:from>
    <xdr:to>
      <xdr:col>107</xdr:col>
      <xdr:colOff>50800</xdr:colOff>
      <xdr:row>84</xdr:row>
      <xdr:rowOff>124968</xdr:rowOff>
    </xdr:to>
    <xdr:cxnSp macro="">
      <xdr:nvCxnSpPr>
        <xdr:cNvPr id="631" name="直線コネクタ 630">
          <a:extLst>
            <a:ext uri="{FF2B5EF4-FFF2-40B4-BE49-F238E27FC236}">
              <a16:creationId xmlns:a16="http://schemas.microsoft.com/office/drawing/2014/main" id="{1D7FA813-3AC2-4219-8F78-59546A2FA9E9}"/>
            </a:ext>
          </a:extLst>
        </xdr:cNvPr>
        <xdr:cNvCxnSpPr/>
      </xdr:nvCxnSpPr>
      <xdr:spPr>
        <a:xfrm flipV="1">
          <a:off x="17602200" y="14524101"/>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74168</xdr:rowOff>
    </xdr:from>
    <xdr:to>
      <xdr:col>98</xdr:col>
      <xdr:colOff>38100</xdr:colOff>
      <xdr:row>85</xdr:row>
      <xdr:rowOff>4318</xdr:rowOff>
    </xdr:to>
    <xdr:sp macro="" textlink="">
      <xdr:nvSpPr>
        <xdr:cNvPr id="632" name="楕円 631">
          <a:extLst>
            <a:ext uri="{FF2B5EF4-FFF2-40B4-BE49-F238E27FC236}">
              <a16:creationId xmlns:a16="http://schemas.microsoft.com/office/drawing/2014/main" id="{B174BFD5-F6DA-4BE9-ACC9-031663D5C799}"/>
            </a:ext>
          </a:extLst>
        </xdr:cNvPr>
        <xdr:cNvSpPr/>
      </xdr:nvSpPr>
      <xdr:spPr>
        <a:xfrm>
          <a:off x="16761460" y="144759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124968</xdr:rowOff>
    </xdr:from>
    <xdr:to>
      <xdr:col>102</xdr:col>
      <xdr:colOff>114300</xdr:colOff>
      <xdr:row>84</xdr:row>
      <xdr:rowOff>124968</xdr:rowOff>
    </xdr:to>
    <xdr:cxnSp macro="">
      <xdr:nvCxnSpPr>
        <xdr:cNvPr id="633" name="直線コネクタ 632">
          <a:extLst>
            <a:ext uri="{FF2B5EF4-FFF2-40B4-BE49-F238E27FC236}">
              <a16:creationId xmlns:a16="http://schemas.microsoft.com/office/drawing/2014/main" id="{9CB2AD8F-3580-432B-A09E-A1B977F97DFF}"/>
            </a:ext>
          </a:extLst>
        </xdr:cNvPr>
        <xdr:cNvCxnSpPr/>
      </xdr:nvCxnSpPr>
      <xdr:spPr>
        <a:xfrm>
          <a:off x="16804640" y="1452867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4" name="n_1aveValue【消防施設】&#10;一人当たり面積">
          <a:extLst>
            <a:ext uri="{FF2B5EF4-FFF2-40B4-BE49-F238E27FC236}">
              <a16:creationId xmlns:a16="http://schemas.microsoft.com/office/drawing/2014/main" id="{8F933249-AECC-4C40-9F22-4FF7D672DDD2}"/>
            </a:ext>
          </a:extLst>
        </xdr:cNvPr>
        <xdr:cNvSpPr txBox="1"/>
      </xdr:nvSpPr>
      <xdr:spPr>
        <a:xfrm>
          <a:off x="18982132" y="141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5" name="n_2aveValue【消防施設】&#10;一人当たり面積">
          <a:extLst>
            <a:ext uri="{FF2B5EF4-FFF2-40B4-BE49-F238E27FC236}">
              <a16:creationId xmlns:a16="http://schemas.microsoft.com/office/drawing/2014/main" id="{1BF8B0EB-D928-4CE6-ADA5-99CB65E96A20}"/>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6" name="n_3aveValue【消防施設】&#10;一人当たり面積">
          <a:extLst>
            <a:ext uri="{FF2B5EF4-FFF2-40B4-BE49-F238E27FC236}">
              <a16:creationId xmlns:a16="http://schemas.microsoft.com/office/drawing/2014/main" id="{5D56B5FD-6D5D-4E9E-8984-B3E5A38F6D21}"/>
            </a:ext>
          </a:extLst>
        </xdr:cNvPr>
        <xdr:cNvSpPr txBox="1"/>
      </xdr:nvSpPr>
      <xdr:spPr>
        <a:xfrm>
          <a:off x="17384472"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7" name="n_4aveValue【消防施設】&#10;一人当たり面積">
          <a:extLst>
            <a:ext uri="{FF2B5EF4-FFF2-40B4-BE49-F238E27FC236}">
              <a16:creationId xmlns:a16="http://schemas.microsoft.com/office/drawing/2014/main" id="{9D78C55D-4847-4635-93DC-F1FB44F34E97}"/>
            </a:ext>
          </a:extLst>
        </xdr:cNvPr>
        <xdr:cNvSpPr txBox="1"/>
      </xdr:nvSpPr>
      <xdr:spPr>
        <a:xfrm>
          <a:off x="16588817" y="1419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162323</xdr:rowOff>
    </xdr:from>
    <xdr:ext cx="469744" cy="259045"/>
    <xdr:sp macro="" textlink="">
      <xdr:nvSpPr>
        <xdr:cNvPr id="638" name="n_1mainValue【消防施設】&#10;一人当たり面積">
          <a:extLst>
            <a:ext uri="{FF2B5EF4-FFF2-40B4-BE49-F238E27FC236}">
              <a16:creationId xmlns:a16="http://schemas.microsoft.com/office/drawing/2014/main" id="{5111B063-5BF0-492D-81A3-B44293C78C3F}"/>
            </a:ext>
          </a:extLst>
        </xdr:cNvPr>
        <xdr:cNvSpPr txBox="1"/>
      </xdr:nvSpPr>
      <xdr:spPr>
        <a:xfrm>
          <a:off x="18982132" y="1456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162323</xdr:rowOff>
    </xdr:from>
    <xdr:ext cx="469744" cy="259045"/>
    <xdr:sp macro="" textlink="">
      <xdr:nvSpPr>
        <xdr:cNvPr id="639" name="n_2mainValue【消防施設】&#10;一人当たり面積">
          <a:extLst>
            <a:ext uri="{FF2B5EF4-FFF2-40B4-BE49-F238E27FC236}">
              <a16:creationId xmlns:a16="http://schemas.microsoft.com/office/drawing/2014/main" id="{5A8A6503-F21E-4221-A3D3-B46BBA3A7D91}"/>
            </a:ext>
          </a:extLst>
        </xdr:cNvPr>
        <xdr:cNvSpPr txBox="1"/>
      </xdr:nvSpPr>
      <xdr:spPr>
        <a:xfrm>
          <a:off x="18182032" y="1456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166895</xdr:rowOff>
    </xdr:from>
    <xdr:ext cx="469744" cy="259045"/>
    <xdr:sp macro="" textlink="">
      <xdr:nvSpPr>
        <xdr:cNvPr id="640" name="n_3mainValue【消防施設】&#10;一人当たり面積">
          <a:extLst>
            <a:ext uri="{FF2B5EF4-FFF2-40B4-BE49-F238E27FC236}">
              <a16:creationId xmlns:a16="http://schemas.microsoft.com/office/drawing/2014/main" id="{DB613364-17FA-46BF-89AB-1CE8C3F925B6}"/>
            </a:ext>
          </a:extLst>
        </xdr:cNvPr>
        <xdr:cNvSpPr txBox="1"/>
      </xdr:nvSpPr>
      <xdr:spPr>
        <a:xfrm>
          <a:off x="17384472" y="145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166895</xdr:rowOff>
    </xdr:from>
    <xdr:ext cx="469744" cy="259045"/>
    <xdr:sp macro="" textlink="">
      <xdr:nvSpPr>
        <xdr:cNvPr id="641" name="n_4mainValue【消防施設】&#10;一人当たり面積">
          <a:extLst>
            <a:ext uri="{FF2B5EF4-FFF2-40B4-BE49-F238E27FC236}">
              <a16:creationId xmlns:a16="http://schemas.microsoft.com/office/drawing/2014/main" id="{4FB862FB-E06A-490E-8940-CE4E8A6510B9}"/>
            </a:ext>
          </a:extLst>
        </xdr:cNvPr>
        <xdr:cNvSpPr txBox="1"/>
      </xdr:nvSpPr>
      <xdr:spPr>
        <a:xfrm>
          <a:off x="16588817" y="145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E0E10217-8AE7-452D-B8C9-CEF892F61FF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487D6943-2A5F-4984-BE3C-1D3C16A6C9C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D287C1D7-E344-4D53-9085-73AA0C114EE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C8FDEDB5-7C3E-4288-B926-5967404462F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F8A70B11-4420-40B4-813C-192A0DB0986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8DFFCF57-A5CD-41CA-B958-44855C34A04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391C2653-7A79-49DF-9F64-4FB9B22C3C6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90DB8F49-A339-4C2B-9E07-574320F683C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FDE7C1F-678D-4200-8078-A09A259C00E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AA1195E6-82C2-4FA4-9E80-17F15EBE243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65F049FF-B86F-4161-8FE5-401ED23D2BF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9DC60348-DBE1-4498-B16E-B926137DBDBC}"/>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A749A91F-C8F7-46BA-B445-8F7C76D19C39}"/>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FABCAA84-97D2-4286-A27E-77391310DED9}"/>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C54166DC-9520-424B-90B2-C884F8E2648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8DBB7FDB-A7D6-4410-9133-B833B97E0CD6}"/>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44EFF611-B507-4B34-8300-C1CE6801F5E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B309827F-C187-4132-8F50-C35A4A109852}"/>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83131E7-30D5-4549-A833-B1030CDE500A}"/>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31DF26D7-DF4B-495D-BFF3-7D513BB4E944}"/>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1F38C2B0-83EF-4179-97A4-82E4F9570F7A}"/>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5577E984-EDEF-4300-9A39-8A5917F0D5B9}"/>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63F93954-57D9-48AE-879E-626747995517}"/>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8B8C164B-D22C-4BD3-8B33-63880168F87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0FA95D6E-BF03-4027-AC8A-BA9907B02AF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A5BE8E53-D96C-4892-B71B-E4C70225DB6F}"/>
            </a:ext>
          </a:extLst>
        </xdr:cNvPr>
        <xdr:cNvCxnSpPr/>
      </xdr:nvCxnSpPr>
      <xdr:spPr>
        <a:xfrm flipV="1">
          <a:off x="1470342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4A8C86B8-2689-45CC-A112-47913DE67C2F}"/>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A9D1DFB8-73F7-450D-B476-6DEEC2D13986}"/>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BA745190-AF67-4B47-829F-D7356B31F0AB}"/>
            </a:ext>
          </a:extLst>
        </xdr:cNvPr>
        <xdr:cNvSpPr txBox="1"/>
      </xdr:nvSpPr>
      <xdr:spPr>
        <a:xfrm>
          <a:off x="14742160" y="1692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C090A64B-1E03-49A9-B2F3-EB3D23875609}"/>
            </a:ext>
          </a:extLst>
        </xdr:cNvPr>
        <xdr:cNvCxnSpPr/>
      </xdr:nvCxnSpPr>
      <xdr:spPr>
        <a:xfrm>
          <a:off x="14611350" y="1714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BA66EA54-4511-46DA-9ADD-336C5CD8EFDA}"/>
            </a:ext>
          </a:extLst>
        </xdr:cNvPr>
        <xdr:cNvSpPr txBox="1"/>
      </xdr:nvSpPr>
      <xdr:spPr>
        <a:xfrm>
          <a:off x="14742160" y="1779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CC76CF5E-6374-4E8B-961D-0225E54EC69C}"/>
            </a:ext>
          </a:extLst>
        </xdr:cNvPr>
        <xdr:cNvSpPr/>
      </xdr:nvSpPr>
      <xdr:spPr>
        <a:xfrm>
          <a:off x="14649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1898B100-551B-453A-B7BD-A23ACED333AF}"/>
            </a:ext>
          </a:extLst>
        </xdr:cNvPr>
        <xdr:cNvSpPr/>
      </xdr:nvSpPr>
      <xdr:spPr>
        <a:xfrm>
          <a:off x="13887450" y="179035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C80F54AF-9D74-4DAC-BD5B-3E9B1FBEFBCC}"/>
            </a:ext>
          </a:extLst>
        </xdr:cNvPr>
        <xdr:cNvSpPr/>
      </xdr:nvSpPr>
      <xdr:spPr>
        <a:xfrm>
          <a:off x="13089890" y="1788613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479E5E63-072B-4A9B-91C7-7A1B2F3AD345}"/>
            </a:ext>
          </a:extLst>
        </xdr:cNvPr>
        <xdr:cNvSpPr/>
      </xdr:nvSpPr>
      <xdr:spPr>
        <a:xfrm>
          <a:off x="123037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513FEDDF-45C8-40C8-A5BD-8D2F3DEEB679}"/>
            </a:ext>
          </a:extLst>
        </xdr:cNvPr>
        <xdr:cNvSpPr/>
      </xdr:nvSpPr>
      <xdr:spPr>
        <a:xfrm>
          <a:off x="11487150" y="179100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1CD5794-A1FE-4A82-8120-2D1EB3E13EF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57F8835-A815-45E6-8E89-AEB886D0BE7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AD99891-13D1-4BEB-88FE-6DA2CEE66D0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C9F481C-2375-4372-8CC4-EA9E8FA8D1B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5858ABF-4513-4665-A080-215986B65243}"/>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79284</xdr:rowOff>
    </xdr:from>
    <xdr:to>
      <xdr:col>85</xdr:col>
      <xdr:colOff>177800</xdr:colOff>
      <xdr:row>107</xdr:row>
      <xdr:rowOff>9434</xdr:rowOff>
    </xdr:to>
    <xdr:sp macro="" textlink="">
      <xdr:nvSpPr>
        <xdr:cNvPr id="683" name="楕円 682">
          <a:extLst>
            <a:ext uri="{FF2B5EF4-FFF2-40B4-BE49-F238E27FC236}">
              <a16:creationId xmlns:a16="http://schemas.microsoft.com/office/drawing/2014/main" id="{14C36175-C434-4412-AE32-4118AE7D7FD2}"/>
            </a:ext>
          </a:extLst>
        </xdr:cNvPr>
        <xdr:cNvSpPr/>
      </xdr:nvSpPr>
      <xdr:spPr>
        <a:xfrm>
          <a:off x="14649450" y="182529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57711</xdr:rowOff>
    </xdr:from>
    <xdr:ext cx="405111" cy="259045"/>
    <xdr:sp macro="" textlink="">
      <xdr:nvSpPr>
        <xdr:cNvPr id="684" name="【庁舎】&#10;有形固定資産減価償却率該当値テキスト">
          <a:extLst>
            <a:ext uri="{FF2B5EF4-FFF2-40B4-BE49-F238E27FC236}">
              <a16:creationId xmlns:a16="http://schemas.microsoft.com/office/drawing/2014/main" id="{0E76EC4B-1D85-47C5-A4A9-B6AFD17A1B93}"/>
            </a:ext>
          </a:extLst>
        </xdr:cNvPr>
        <xdr:cNvSpPr txBox="1"/>
      </xdr:nvSpPr>
      <xdr:spPr>
        <a:xfrm>
          <a:off x="14742160" y="1822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69487</xdr:rowOff>
    </xdr:from>
    <xdr:to>
      <xdr:col>81</xdr:col>
      <xdr:colOff>101600</xdr:colOff>
      <xdr:row>106</xdr:row>
      <xdr:rowOff>171087</xdr:rowOff>
    </xdr:to>
    <xdr:sp macro="" textlink="">
      <xdr:nvSpPr>
        <xdr:cNvPr id="685" name="楕円 684">
          <a:extLst>
            <a:ext uri="{FF2B5EF4-FFF2-40B4-BE49-F238E27FC236}">
              <a16:creationId xmlns:a16="http://schemas.microsoft.com/office/drawing/2014/main" id="{30E88AA8-50AB-47AD-96F3-608660C4745D}"/>
            </a:ext>
          </a:extLst>
        </xdr:cNvPr>
        <xdr:cNvSpPr/>
      </xdr:nvSpPr>
      <xdr:spPr>
        <a:xfrm>
          <a:off x="13887450" y="182412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120287</xdr:rowOff>
    </xdr:from>
    <xdr:to>
      <xdr:col>85</xdr:col>
      <xdr:colOff>127000</xdr:colOff>
      <xdr:row>106</xdr:row>
      <xdr:rowOff>130084</xdr:rowOff>
    </xdr:to>
    <xdr:cxnSp macro="">
      <xdr:nvCxnSpPr>
        <xdr:cNvPr id="686" name="直線コネクタ 685">
          <a:extLst>
            <a:ext uri="{FF2B5EF4-FFF2-40B4-BE49-F238E27FC236}">
              <a16:creationId xmlns:a16="http://schemas.microsoft.com/office/drawing/2014/main" id="{11A76A11-69A8-4DCC-8E57-D7E67B26F295}"/>
            </a:ext>
          </a:extLst>
        </xdr:cNvPr>
        <xdr:cNvCxnSpPr/>
      </xdr:nvCxnSpPr>
      <xdr:spPr>
        <a:xfrm>
          <a:off x="13942060" y="18295892"/>
          <a:ext cx="76200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30299</xdr:rowOff>
    </xdr:from>
    <xdr:to>
      <xdr:col>76</xdr:col>
      <xdr:colOff>165100</xdr:colOff>
      <xdr:row>106</xdr:row>
      <xdr:rowOff>131899</xdr:rowOff>
    </xdr:to>
    <xdr:sp macro="" textlink="">
      <xdr:nvSpPr>
        <xdr:cNvPr id="687" name="楕円 686">
          <a:extLst>
            <a:ext uri="{FF2B5EF4-FFF2-40B4-BE49-F238E27FC236}">
              <a16:creationId xmlns:a16="http://schemas.microsoft.com/office/drawing/2014/main" id="{E78DB660-F92D-4689-A20E-14D9A4896746}"/>
            </a:ext>
          </a:extLst>
        </xdr:cNvPr>
        <xdr:cNvSpPr/>
      </xdr:nvSpPr>
      <xdr:spPr>
        <a:xfrm>
          <a:off x="13089890" y="182020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81099</xdr:rowOff>
    </xdr:from>
    <xdr:to>
      <xdr:col>81</xdr:col>
      <xdr:colOff>50800</xdr:colOff>
      <xdr:row>106</xdr:row>
      <xdr:rowOff>120287</xdr:rowOff>
    </xdr:to>
    <xdr:cxnSp macro="">
      <xdr:nvCxnSpPr>
        <xdr:cNvPr id="688" name="直線コネクタ 687">
          <a:extLst>
            <a:ext uri="{FF2B5EF4-FFF2-40B4-BE49-F238E27FC236}">
              <a16:creationId xmlns:a16="http://schemas.microsoft.com/office/drawing/2014/main" id="{BB57BB1B-36F3-4A7D-B263-76329F95A03D}"/>
            </a:ext>
          </a:extLst>
        </xdr:cNvPr>
        <xdr:cNvCxnSpPr/>
      </xdr:nvCxnSpPr>
      <xdr:spPr>
        <a:xfrm>
          <a:off x="13144500" y="18256704"/>
          <a:ext cx="7975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162561</xdr:rowOff>
    </xdr:from>
    <xdr:to>
      <xdr:col>72</xdr:col>
      <xdr:colOff>38100</xdr:colOff>
      <xdr:row>106</xdr:row>
      <xdr:rowOff>92711</xdr:rowOff>
    </xdr:to>
    <xdr:sp macro="" textlink="">
      <xdr:nvSpPr>
        <xdr:cNvPr id="689" name="楕円 688">
          <a:extLst>
            <a:ext uri="{FF2B5EF4-FFF2-40B4-BE49-F238E27FC236}">
              <a16:creationId xmlns:a16="http://schemas.microsoft.com/office/drawing/2014/main" id="{7322084E-387D-4F3E-8836-EE6EA5E76D00}"/>
            </a:ext>
          </a:extLst>
        </xdr:cNvPr>
        <xdr:cNvSpPr/>
      </xdr:nvSpPr>
      <xdr:spPr>
        <a:xfrm>
          <a:off x="12303760" y="181667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41911</xdr:rowOff>
    </xdr:from>
    <xdr:to>
      <xdr:col>76</xdr:col>
      <xdr:colOff>114300</xdr:colOff>
      <xdr:row>106</xdr:row>
      <xdr:rowOff>81099</xdr:rowOff>
    </xdr:to>
    <xdr:cxnSp macro="">
      <xdr:nvCxnSpPr>
        <xdr:cNvPr id="690" name="直線コネクタ 689">
          <a:extLst>
            <a:ext uri="{FF2B5EF4-FFF2-40B4-BE49-F238E27FC236}">
              <a16:creationId xmlns:a16="http://schemas.microsoft.com/office/drawing/2014/main" id="{D197F18A-38AE-4FA2-8EFF-CF16D17F4844}"/>
            </a:ext>
          </a:extLst>
        </xdr:cNvPr>
        <xdr:cNvCxnSpPr/>
      </xdr:nvCxnSpPr>
      <xdr:spPr>
        <a:xfrm>
          <a:off x="12346940" y="18217516"/>
          <a:ext cx="7975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165826</xdr:rowOff>
    </xdr:from>
    <xdr:to>
      <xdr:col>67</xdr:col>
      <xdr:colOff>101600</xdr:colOff>
      <xdr:row>106</xdr:row>
      <xdr:rowOff>95976</xdr:rowOff>
    </xdr:to>
    <xdr:sp macro="" textlink="">
      <xdr:nvSpPr>
        <xdr:cNvPr id="691" name="楕円 690">
          <a:extLst>
            <a:ext uri="{FF2B5EF4-FFF2-40B4-BE49-F238E27FC236}">
              <a16:creationId xmlns:a16="http://schemas.microsoft.com/office/drawing/2014/main" id="{2EDB3D25-7DDB-4ED3-81E5-47C80F650C72}"/>
            </a:ext>
          </a:extLst>
        </xdr:cNvPr>
        <xdr:cNvSpPr/>
      </xdr:nvSpPr>
      <xdr:spPr>
        <a:xfrm>
          <a:off x="11487150" y="1817188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41911</xdr:rowOff>
    </xdr:from>
    <xdr:to>
      <xdr:col>71</xdr:col>
      <xdr:colOff>177800</xdr:colOff>
      <xdr:row>106</xdr:row>
      <xdr:rowOff>45176</xdr:rowOff>
    </xdr:to>
    <xdr:cxnSp macro="">
      <xdr:nvCxnSpPr>
        <xdr:cNvPr id="692" name="直線コネクタ 691">
          <a:extLst>
            <a:ext uri="{FF2B5EF4-FFF2-40B4-BE49-F238E27FC236}">
              <a16:creationId xmlns:a16="http://schemas.microsoft.com/office/drawing/2014/main" id="{40C0527C-26F7-4EB8-8134-7B7254297E0E}"/>
            </a:ext>
          </a:extLst>
        </xdr:cNvPr>
        <xdr:cNvCxnSpPr/>
      </xdr:nvCxnSpPr>
      <xdr:spPr>
        <a:xfrm flipV="1">
          <a:off x="11541760" y="18217516"/>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3" name="n_1aveValue【庁舎】&#10;有形固定資産減価償却率">
          <a:extLst>
            <a:ext uri="{FF2B5EF4-FFF2-40B4-BE49-F238E27FC236}">
              <a16:creationId xmlns:a16="http://schemas.microsoft.com/office/drawing/2014/main" id="{083C8863-EC18-4332-8C65-E9632D649BF6}"/>
            </a:ext>
          </a:extLst>
        </xdr:cNvPr>
        <xdr:cNvSpPr txBox="1"/>
      </xdr:nvSpPr>
      <xdr:spPr>
        <a:xfrm>
          <a:off x="13738234" y="176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4" name="n_2aveValue【庁舎】&#10;有形固定資産減価償却率">
          <a:extLst>
            <a:ext uri="{FF2B5EF4-FFF2-40B4-BE49-F238E27FC236}">
              <a16:creationId xmlns:a16="http://schemas.microsoft.com/office/drawing/2014/main" id="{EECB7F50-E070-4D5B-8885-9B4BA7365BF2}"/>
            </a:ext>
          </a:extLst>
        </xdr:cNvPr>
        <xdr:cNvSpPr txBox="1"/>
      </xdr:nvSpPr>
      <xdr:spPr>
        <a:xfrm>
          <a:off x="12957184" y="1766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5" name="n_3aveValue【庁舎】&#10;有形固定資産減価償却率">
          <a:extLst>
            <a:ext uri="{FF2B5EF4-FFF2-40B4-BE49-F238E27FC236}">
              <a16:creationId xmlns:a16="http://schemas.microsoft.com/office/drawing/2014/main" id="{BC78F6BA-5EE8-4E11-9A23-D696F28C9255}"/>
            </a:ext>
          </a:extLst>
        </xdr:cNvPr>
        <xdr:cNvSpPr txBox="1"/>
      </xdr:nvSpPr>
      <xdr:spPr>
        <a:xfrm>
          <a:off x="1217105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6" name="n_4aveValue【庁舎】&#10;有形固定資産減価償却率">
          <a:extLst>
            <a:ext uri="{FF2B5EF4-FFF2-40B4-BE49-F238E27FC236}">
              <a16:creationId xmlns:a16="http://schemas.microsoft.com/office/drawing/2014/main" id="{7D360469-0E5C-4088-9ECE-EBCC6DAD4A44}"/>
            </a:ext>
          </a:extLst>
        </xdr:cNvPr>
        <xdr:cNvSpPr txBox="1"/>
      </xdr:nvSpPr>
      <xdr:spPr>
        <a:xfrm>
          <a:off x="1135444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162214</xdr:rowOff>
    </xdr:from>
    <xdr:ext cx="405111" cy="259045"/>
    <xdr:sp macro="" textlink="">
      <xdr:nvSpPr>
        <xdr:cNvPr id="697" name="n_1mainValue【庁舎】&#10;有形固定資産減価償却率">
          <a:extLst>
            <a:ext uri="{FF2B5EF4-FFF2-40B4-BE49-F238E27FC236}">
              <a16:creationId xmlns:a16="http://schemas.microsoft.com/office/drawing/2014/main" id="{7031DFE8-A2CA-4B39-BB5C-E4196AF43896}"/>
            </a:ext>
          </a:extLst>
        </xdr:cNvPr>
        <xdr:cNvSpPr txBox="1"/>
      </xdr:nvSpPr>
      <xdr:spPr>
        <a:xfrm>
          <a:off x="13738234" y="1833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123026</xdr:rowOff>
    </xdr:from>
    <xdr:ext cx="405111" cy="259045"/>
    <xdr:sp macro="" textlink="">
      <xdr:nvSpPr>
        <xdr:cNvPr id="698" name="n_2mainValue【庁舎】&#10;有形固定資産減価償却率">
          <a:extLst>
            <a:ext uri="{FF2B5EF4-FFF2-40B4-BE49-F238E27FC236}">
              <a16:creationId xmlns:a16="http://schemas.microsoft.com/office/drawing/2014/main" id="{0D5D90CC-D3C8-46FE-A0AD-B215B9B02A8B}"/>
            </a:ext>
          </a:extLst>
        </xdr:cNvPr>
        <xdr:cNvSpPr txBox="1"/>
      </xdr:nvSpPr>
      <xdr:spPr>
        <a:xfrm>
          <a:off x="12957184" y="1829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83838</xdr:rowOff>
    </xdr:from>
    <xdr:ext cx="405111" cy="259045"/>
    <xdr:sp macro="" textlink="">
      <xdr:nvSpPr>
        <xdr:cNvPr id="699" name="n_3mainValue【庁舎】&#10;有形固定資産減価償却率">
          <a:extLst>
            <a:ext uri="{FF2B5EF4-FFF2-40B4-BE49-F238E27FC236}">
              <a16:creationId xmlns:a16="http://schemas.microsoft.com/office/drawing/2014/main" id="{F3AFAEF8-17AF-4C95-8ADE-8A540808C6F5}"/>
            </a:ext>
          </a:extLst>
        </xdr:cNvPr>
        <xdr:cNvSpPr txBox="1"/>
      </xdr:nvSpPr>
      <xdr:spPr>
        <a:xfrm>
          <a:off x="12171054" y="1825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87103</xdr:rowOff>
    </xdr:from>
    <xdr:ext cx="405111" cy="259045"/>
    <xdr:sp macro="" textlink="">
      <xdr:nvSpPr>
        <xdr:cNvPr id="700" name="n_4mainValue【庁舎】&#10;有形固定資産減価償却率">
          <a:extLst>
            <a:ext uri="{FF2B5EF4-FFF2-40B4-BE49-F238E27FC236}">
              <a16:creationId xmlns:a16="http://schemas.microsoft.com/office/drawing/2014/main" id="{37755577-C259-4CE8-BF7C-889FD2FEABD9}"/>
            </a:ext>
          </a:extLst>
        </xdr:cNvPr>
        <xdr:cNvSpPr txBox="1"/>
      </xdr:nvSpPr>
      <xdr:spPr>
        <a:xfrm>
          <a:off x="11354444" y="18262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4926F925-9842-4FD6-8A54-459E94FE10C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2A21F05F-B6EC-453B-8871-3EC240AE0B6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9C577307-4EFF-483E-B340-43171EFEC66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8F31C9AE-8E47-4A33-8885-5D1067D7E56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ECADF578-E8E2-4F51-A588-41ED0FBA85C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A63ABE88-699E-4A0A-B816-45B644DC83B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2DE70AD-963D-435D-AD5F-065BD608B66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7C9706A4-1EBF-4EC2-BD29-F29C1AF3096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2407062F-118C-427D-A43A-4419550D443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F080E56C-CDE4-46C6-B62C-A33803C1AE9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191A356F-A4AA-4376-B2E1-B4CBDBA8758B}"/>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405BB37D-C8A1-4D46-9C9D-D30A715E5F4D}"/>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C0118881-4AC3-4213-BEB2-C51949F702F9}"/>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4418A161-292A-4107-B2DA-4B20F4244E9D}"/>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54C215C3-BBAC-42D5-964E-9AD6F3BE6A0B}"/>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475E0441-B529-44D4-B8B2-4ED2AAEEA724}"/>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F0B9D24F-814E-40E5-8BB9-DDB269F466E5}"/>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871892DB-7572-4B36-8E93-7BA97E381193}"/>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28D07F83-49EA-4F5F-BEF3-22C20782D34E}"/>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D111E36F-2A8D-4343-9101-AF75C7D91A7B}"/>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96FDB2FB-F38E-4815-95F7-87E7D378783F}"/>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EF8BB422-A529-4C9B-B72E-B85BD7991029}"/>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3242304C-C60E-4AC0-857E-86D04EE40B94}"/>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8949E828-F38D-4F46-BF38-AA1EABAEAD2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D7210EBD-0395-4659-A44F-EA892A04561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543A8CC5-EA8F-468B-9EFB-FDB173C6231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36111265-8578-4DE1-AB4B-35EC35868309}"/>
            </a:ext>
          </a:extLst>
        </xdr:cNvPr>
        <xdr:cNvCxnSpPr/>
      </xdr:nvCxnSpPr>
      <xdr:spPr>
        <a:xfrm flipV="1">
          <a:off x="19947254" y="1710744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723B4973-0D7C-4AAC-8917-4EC957A09238}"/>
            </a:ext>
          </a:extLst>
        </xdr:cNvPr>
        <xdr:cNvSpPr txBox="1"/>
      </xdr:nvSpPr>
      <xdr:spPr>
        <a:xfrm>
          <a:off x="19985990" y="1868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A2CC5BFD-5A84-4956-AEF7-B52C9BB8BAE5}"/>
            </a:ext>
          </a:extLst>
        </xdr:cNvPr>
        <xdr:cNvCxnSpPr/>
      </xdr:nvCxnSpPr>
      <xdr:spPr>
        <a:xfrm>
          <a:off x="19885660" y="18684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7536B6D0-45C9-4E08-AE40-2657274FF34A}"/>
            </a:ext>
          </a:extLst>
        </xdr:cNvPr>
        <xdr:cNvSpPr txBox="1"/>
      </xdr:nvSpPr>
      <xdr:spPr>
        <a:xfrm>
          <a:off x="1998599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568A38FF-7A77-4D92-9803-3043151CC2DE}"/>
            </a:ext>
          </a:extLst>
        </xdr:cNvPr>
        <xdr:cNvCxnSpPr/>
      </xdr:nvCxnSpPr>
      <xdr:spPr>
        <a:xfrm>
          <a:off x="19885660" y="17107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F2B8F626-6E05-451D-B172-47831C7E94A2}"/>
            </a:ext>
          </a:extLst>
        </xdr:cNvPr>
        <xdr:cNvSpPr txBox="1"/>
      </xdr:nvSpPr>
      <xdr:spPr>
        <a:xfrm>
          <a:off x="19985990" y="1813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66D281E1-1C3D-4718-8E38-4D02AB254167}"/>
            </a:ext>
          </a:extLst>
        </xdr:cNvPr>
        <xdr:cNvSpPr/>
      </xdr:nvSpPr>
      <xdr:spPr>
        <a:xfrm>
          <a:off x="19904710" y="1828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BA39B0E3-9CC3-4DB9-A2EB-019389CA25D2}"/>
            </a:ext>
          </a:extLst>
        </xdr:cNvPr>
        <xdr:cNvSpPr/>
      </xdr:nvSpPr>
      <xdr:spPr>
        <a:xfrm>
          <a:off x="19161760" y="182905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EC70833C-1EBD-411A-881D-7DCD3BE292CF}"/>
            </a:ext>
          </a:extLst>
        </xdr:cNvPr>
        <xdr:cNvSpPr/>
      </xdr:nvSpPr>
      <xdr:spPr>
        <a:xfrm>
          <a:off x="18345150" y="183041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180E7593-2A36-4400-9D4E-B60AB6D8A030}"/>
            </a:ext>
          </a:extLst>
        </xdr:cNvPr>
        <xdr:cNvSpPr/>
      </xdr:nvSpPr>
      <xdr:spPr>
        <a:xfrm>
          <a:off x="17547590" y="182957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99A382EA-10DF-4990-A873-3BCA0499FB5C}"/>
            </a:ext>
          </a:extLst>
        </xdr:cNvPr>
        <xdr:cNvSpPr/>
      </xdr:nvSpPr>
      <xdr:spPr>
        <a:xfrm>
          <a:off x="16761460" y="183180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28974C2-3954-4A3C-BDE9-C42D9C7A381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23B7C80-8959-4F56-B315-8F13326C4C8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6B453335-3CD5-4480-AF21-80675CF4A0D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D67B0AE-7115-4EFD-A1AE-EDB6DF25838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4C60D1A8-D930-4DB6-84E9-9C690087F6B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743" name="楕円 742">
          <a:extLst>
            <a:ext uri="{FF2B5EF4-FFF2-40B4-BE49-F238E27FC236}">
              <a16:creationId xmlns:a16="http://schemas.microsoft.com/office/drawing/2014/main" id="{B249E3A1-454F-4809-AE7E-2AB6C0B283C1}"/>
            </a:ext>
          </a:extLst>
        </xdr:cNvPr>
        <xdr:cNvSpPr/>
      </xdr:nvSpPr>
      <xdr:spPr>
        <a:xfrm>
          <a:off x="19904710" y="18381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15257</xdr:rowOff>
    </xdr:from>
    <xdr:ext cx="469744" cy="259045"/>
    <xdr:sp macro="" textlink="">
      <xdr:nvSpPr>
        <xdr:cNvPr id="744" name="【庁舎】&#10;一人当たり面積該当値テキスト">
          <a:extLst>
            <a:ext uri="{FF2B5EF4-FFF2-40B4-BE49-F238E27FC236}">
              <a16:creationId xmlns:a16="http://schemas.microsoft.com/office/drawing/2014/main" id="{C1F3C2D9-373C-4839-BEAA-5A58861BE797}"/>
            </a:ext>
          </a:extLst>
        </xdr:cNvPr>
        <xdr:cNvSpPr txBox="1"/>
      </xdr:nvSpPr>
      <xdr:spPr>
        <a:xfrm>
          <a:off x="19985990"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43362</xdr:rowOff>
    </xdr:from>
    <xdr:to>
      <xdr:col>112</xdr:col>
      <xdr:colOff>38100</xdr:colOff>
      <xdr:row>107</xdr:row>
      <xdr:rowOff>144962</xdr:rowOff>
    </xdr:to>
    <xdr:sp macro="" textlink="">
      <xdr:nvSpPr>
        <xdr:cNvPr id="745" name="楕円 744">
          <a:extLst>
            <a:ext uri="{FF2B5EF4-FFF2-40B4-BE49-F238E27FC236}">
              <a16:creationId xmlns:a16="http://schemas.microsoft.com/office/drawing/2014/main" id="{AA1349CE-46E3-4DBE-8D08-FA7BF7E4A835}"/>
            </a:ext>
          </a:extLst>
        </xdr:cNvPr>
        <xdr:cNvSpPr/>
      </xdr:nvSpPr>
      <xdr:spPr>
        <a:xfrm>
          <a:off x="19161760" y="183904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94162</xdr:rowOff>
    </xdr:to>
    <xdr:cxnSp macro="">
      <xdr:nvCxnSpPr>
        <xdr:cNvPr id="746" name="直線コネクタ 745">
          <a:extLst>
            <a:ext uri="{FF2B5EF4-FFF2-40B4-BE49-F238E27FC236}">
              <a16:creationId xmlns:a16="http://schemas.microsoft.com/office/drawing/2014/main" id="{BEED1964-62BF-4D14-86EF-7739AA620DA9}"/>
            </a:ext>
          </a:extLst>
        </xdr:cNvPr>
        <xdr:cNvCxnSpPr/>
      </xdr:nvCxnSpPr>
      <xdr:spPr>
        <a:xfrm flipV="1">
          <a:off x="19204940" y="18436590"/>
          <a:ext cx="7429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46627</xdr:rowOff>
    </xdr:from>
    <xdr:to>
      <xdr:col>107</xdr:col>
      <xdr:colOff>101600</xdr:colOff>
      <xdr:row>107</xdr:row>
      <xdr:rowOff>148227</xdr:rowOff>
    </xdr:to>
    <xdr:sp macro="" textlink="">
      <xdr:nvSpPr>
        <xdr:cNvPr id="747" name="楕円 746">
          <a:extLst>
            <a:ext uri="{FF2B5EF4-FFF2-40B4-BE49-F238E27FC236}">
              <a16:creationId xmlns:a16="http://schemas.microsoft.com/office/drawing/2014/main" id="{4EF65CE3-9FAF-4E89-88A6-713F5E9776C2}"/>
            </a:ext>
          </a:extLst>
        </xdr:cNvPr>
        <xdr:cNvSpPr/>
      </xdr:nvSpPr>
      <xdr:spPr>
        <a:xfrm>
          <a:off x="18345150" y="183936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94162</xdr:rowOff>
    </xdr:from>
    <xdr:to>
      <xdr:col>111</xdr:col>
      <xdr:colOff>177800</xdr:colOff>
      <xdr:row>107</xdr:row>
      <xdr:rowOff>97427</xdr:rowOff>
    </xdr:to>
    <xdr:cxnSp macro="">
      <xdr:nvCxnSpPr>
        <xdr:cNvPr id="748" name="直線コネクタ 747">
          <a:extLst>
            <a:ext uri="{FF2B5EF4-FFF2-40B4-BE49-F238E27FC236}">
              <a16:creationId xmlns:a16="http://schemas.microsoft.com/office/drawing/2014/main" id="{B61E8B8F-B792-46FB-9903-FADFA43D685E}"/>
            </a:ext>
          </a:extLst>
        </xdr:cNvPr>
        <xdr:cNvCxnSpPr/>
      </xdr:nvCxnSpPr>
      <xdr:spPr>
        <a:xfrm flipV="1">
          <a:off x="18399760" y="1844312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56424</xdr:rowOff>
    </xdr:from>
    <xdr:to>
      <xdr:col>102</xdr:col>
      <xdr:colOff>165100</xdr:colOff>
      <xdr:row>107</xdr:row>
      <xdr:rowOff>158024</xdr:rowOff>
    </xdr:to>
    <xdr:sp macro="" textlink="">
      <xdr:nvSpPr>
        <xdr:cNvPr id="749" name="楕円 748">
          <a:extLst>
            <a:ext uri="{FF2B5EF4-FFF2-40B4-BE49-F238E27FC236}">
              <a16:creationId xmlns:a16="http://schemas.microsoft.com/office/drawing/2014/main" id="{D5B1B879-A7C0-460D-B267-4262BCAFDEC9}"/>
            </a:ext>
          </a:extLst>
        </xdr:cNvPr>
        <xdr:cNvSpPr/>
      </xdr:nvSpPr>
      <xdr:spPr>
        <a:xfrm>
          <a:off x="17547590" y="1840538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97427</xdr:rowOff>
    </xdr:from>
    <xdr:to>
      <xdr:col>107</xdr:col>
      <xdr:colOff>50800</xdr:colOff>
      <xdr:row>107</xdr:row>
      <xdr:rowOff>107224</xdr:rowOff>
    </xdr:to>
    <xdr:cxnSp macro="">
      <xdr:nvCxnSpPr>
        <xdr:cNvPr id="750" name="直線コネクタ 749">
          <a:extLst>
            <a:ext uri="{FF2B5EF4-FFF2-40B4-BE49-F238E27FC236}">
              <a16:creationId xmlns:a16="http://schemas.microsoft.com/office/drawing/2014/main" id="{14F95C19-7817-4A93-9A21-52C6E5BB05C0}"/>
            </a:ext>
          </a:extLst>
        </xdr:cNvPr>
        <xdr:cNvCxnSpPr/>
      </xdr:nvCxnSpPr>
      <xdr:spPr>
        <a:xfrm flipV="1">
          <a:off x="17602200" y="18438767"/>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751" name="楕円 750">
          <a:extLst>
            <a:ext uri="{FF2B5EF4-FFF2-40B4-BE49-F238E27FC236}">
              <a16:creationId xmlns:a16="http://schemas.microsoft.com/office/drawing/2014/main" id="{A483B0E6-B670-4266-A8A3-BA38EC1BB2C4}"/>
            </a:ext>
          </a:extLst>
        </xdr:cNvPr>
        <xdr:cNvSpPr/>
      </xdr:nvSpPr>
      <xdr:spPr>
        <a:xfrm>
          <a:off x="16761460" y="18401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107224</xdr:rowOff>
    </xdr:from>
    <xdr:to>
      <xdr:col>102</xdr:col>
      <xdr:colOff>114300</xdr:colOff>
      <xdr:row>107</xdr:row>
      <xdr:rowOff>110489</xdr:rowOff>
    </xdr:to>
    <xdr:cxnSp macro="">
      <xdr:nvCxnSpPr>
        <xdr:cNvPr id="752" name="直線コネクタ 751">
          <a:extLst>
            <a:ext uri="{FF2B5EF4-FFF2-40B4-BE49-F238E27FC236}">
              <a16:creationId xmlns:a16="http://schemas.microsoft.com/office/drawing/2014/main" id="{E543D110-B1C3-4381-9957-0B630D70EC61}"/>
            </a:ext>
          </a:extLst>
        </xdr:cNvPr>
        <xdr:cNvCxnSpPr/>
      </xdr:nvCxnSpPr>
      <xdr:spPr>
        <a:xfrm flipV="1">
          <a:off x="16804640" y="18450469"/>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C95BA3A8-3365-49D3-B53E-F1CB954A45E9}"/>
            </a:ext>
          </a:extLst>
        </xdr:cNvPr>
        <xdr:cNvSpPr txBox="1"/>
      </xdr:nvSpPr>
      <xdr:spPr>
        <a:xfrm>
          <a:off x="18982132" y="1806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C97BE1B1-4184-4B58-8714-B14C65ABF0FD}"/>
            </a:ext>
          </a:extLst>
        </xdr:cNvPr>
        <xdr:cNvSpPr txBox="1"/>
      </xdr:nvSpPr>
      <xdr:spPr>
        <a:xfrm>
          <a:off x="18182032"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D7AE9ED7-11E4-4099-B6FD-997FE488C1AA}"/>
            </a:ext>
          </a:extLst>
        </xdr:cNvPr>
        <xdr:cNvSpPr txBox="1"/>
      </xdr:nvSpPr>
      <xdr:spPr>
        <a:xfrm>
          <a:off x="17384472"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6" name="n_4aveValue【庁舎】&#10;一人当たり面積">
          <a:extLst>
            <a:ext uri="{FF2B5EF4-FFF2-40B4-BE49-F238E27FC236}">
              <a16:creationId xmlns:a16="http://schemas.microsoft.com/office/drawing/2014/main" id="{3CF3DA05-34A7-41AF-BAE9-73A4284845E7}"/>
            </a:ext>
          </a:extLst>
        </xdr:cNvPr>
        <xdr:cNvSpPr txBox="1"/>
      </xdr:nvSpPr>
      <xdr:spPr>
        <a:xfrm>
          <a:off x="16588817"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136089</xdr:rowOff>
    </xdr:from>
    <xdr:ext cx="469744" cy="259045"/>
    <xdr:sp macro="" textlink="">
      <xdr:nvSpPr>
        <xdr:cNvPr id="757" name="n_1mainValue【庁舎】&#10;一人当たり面積">
          <a:extLst>
            <a:ext uri="{FF2B5EF4-FFF2-40B4-BE49-F238E27FC236}">
              <a16:creationId xmlns:a16="http://schemas.microsoft.com/office/drawing/2014/main" id="{7A0DD8E1-0710-4B35-B124-75D08D0480C4}"/>
            </a:ext>
          </a:extLst>
        </xdr:cNvPr>
        <xdr:cNvSpPr txBox="1"/>
      </xdr:nvSpPr>
      <xdr:spPr>
        <a:xfrm>
          <a:off x="18982132" y="1847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139354</xdr:rowOff>
    </xdr:from>
    <xdr:ext cx="469744" cy="259045"/>
    <xdr:sp macro="" textlink="">
      <xdr:nvSpPr>
        <xdr:cNvPr id="758" name="n_2mainValue【庁舎】&#10;一人当たり面積">
          <a:extLst>
            <a:ext uri="{FF2B5EF4-FFF2-40B4-BE49-F238E27FC236}">
              <a16:creationId xmlns:a16="http://schemas.microsoft.com/office/drawing/2014/main" id="{442971F1-861F-47BF-AD14-800FB97E6A1E}"/>
            </a:ext>
          </a:extLst>
        </xdr:cNvPr>
        <xdr:cNvSpPr txBox="1"/>
      </xdr:nvSpPr>
      <xdr:spPr>
        <a:xfrm>
          <a:off x="18182032" y="1848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149151</xdr:rowOff>
    </xdr:from>
    <xdr:ext cx="469744" cy="259045"/>
    <xdr:sp macro="" textlink="">
      <xdr:nvSpPr>
        <xdr:cNvPr id="759" name="n_3mainValue【庁舎】&#10;一人当たり面積">
          <a:extLst>
            <a:ext uri="{FF2B5EF4-FFF2-40B4-BE49-F238E27FC236}">
              <a16:creationId xmlns:a16="http://schemas.microsoft.com/office/drawing/2014/main" id="{C3A574FB-829A-4A34-87F7-63D6C14D65EF}"/>
            </a:ext>
          </a:extLst>
        </xdr:cNvPr>
        <xdr:cNvSpPr txBox="1"/>
      </xdr:nvSpPr>
      <xdr:spPr>
        <a:xfrm>
          <a:off x="17384472" y="1849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760" name="n_4mainValue【庁舎】&#10;一人当たり面積">
          <a:extLst>
            <a:ext uri="{FF2B5EF4-FFF2-40B4-BE49-F238E27FC236}">
              <a16:creationId xmlns:a16="http://schemas.microsoft.com/office/drawing/2014/main" id="{AB8DCBD3-81F3-4DC5-944B-B15C0C4DEF31}"/>
            </a:ext>
          </a:extLst>
        </xdr:cNvPr>
        <xdr:cNvSpPr txBox="1"/>
      </xdr:nvSpPr>
      <xdr:spPr>
        <a:xfrm>
          <a:off x="1658881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4CFD5000-5F8C-4128-9FB6-FF7D383F12C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9180DD6A-9561-4A92-B6CA-C5C4B61E17C5}"/>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D1C02C4D-9173-4398-B463-4864155B4AD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体育館・プール</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令和元年度から町民総合体育館のみの数値となり、有形固定資産減価償却率が類似団体平均を</a:t>
          </a:r>
          <a:r>
            <a:rPr kumimoji="1" lang="ja-JP" altLang="en-US" sz="1100">
              <a:solidFill>
                <a:sysClr val="windowText" lastClr="000000"/>
              </a:solidFill>
              <a:effectLst/>
              <a:latin typeface="+mn-lt"/>
              <a:ea typeface="+mn-ea"/>
              <a:cs typeface="+mn-cs"/>
            </a:rPr>
            <a:t>大きく</a:t>
          </a:r>
          <a:r>
            <a:rPr kumimoji="1" lang="ja-JP" altLang="ja-JP" sz="1100">
              <a:solidFill>
                <a:sysClr val="windowText" lastClr="000000"/>
              </a:solidFill>
              <a:effectLst/>
              <a:latin typeface="+mn-lt"/>
              <a:ea typeface="+mn-ea"/>
              <a:cs typeface="+mn-cs"/>
            </a:rPr>
            <a:t>上回っている。築</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年以上経過した施設であり、維持補修を計画的に実施していく。　</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市民会館</a:t>
          </a:r>
          <a:r>
            <a:rPr kumimoji="1" lang="en-US"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有形固定資産減価償却率は類似団体平均値を上回っている。今後も各種設備の老朽化により更新が必要となるため、年次計画を立てて対応する。　</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一般廃棄物処理施設</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一部事務組合分。設備老朽化への対応として平成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年度から平成</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年度にかけてごみ焼却施設基幹的設備改良事業を実施したことにより、有形固定資産減価償却率が低下した。</a:t>
          </a:r>
          <a:r>
            <a:rPr kumimoji="1" lang="ja-JP" altLang="en-US" sz="1100">
              <a:solidFill>
                <a:sysClr val="windowText" lastClr="000000"/>
              </a:solidFill>
              <a:effectLst/>
              <a:latin typeface="+mn-lt"/>
              <a:ea typeface="+mn-ea"/>
              <a:cs typeface="+mn-cs"/>
            </a:rPr>
            <a:t>今後、施設運営に係る大きな転換が予定されているため、事業計画を注視しながら管理していく。　</a:t>
          </a:r>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保健センター</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有形固定資産減価償却率は類似団体平均と同程度となっている。</a:t>
          </a:r>
          <a:r>
            <a:rPr lang="ja-JP" altLang="en-US" sz="1100" b="0" i="0" u="none" strike="noStrike" baseline="0">
              <a:solidFill>
                <a:sysClr val="windowText" lastClr="000000"/>
              </a:solidFill>
              <a:latin typeface="+mn-lt"/>
              <a:ea typeface="+mn-ea"/>
              <a:cs typeface="+mn-cs"/>
            </a:rPr>
            <a:t>現時点では大規模改修を要する状況にはない。</a:t>
          </a:r>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消防施設</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有形固定資産減価償却率が類似団体平均を下回っている。築</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年が経過し、今後大規模な修繕が見込まれており、順次対応する。　</a:t>
          </a:r>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庁舎</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有形固定資産減価償却率が類似団体平均を</a:t>
          </a:r>
          <a:r>
            <a:rPr kumimoji="1" lang="ja-JP" altLang="en-US" sz="1100">
              <a:solidFill>
                <a:sysClr val="windowText" lastClr="000000"/>
              </a:solidFill>
              <a:effectLst/>
              <a:latin typeface="+mn-lt"/>
              <a:ea typeface="+mn-ea"/>
              <a:cs typeface="+mn-cs"/>
            </a:rPr>
            <a:t>大きく</a:t>
          </a:r>
          <a:r>
            <a:rPr kumimoji="1" lang="ja-JP" altLang="ja-JP" sz="1100">
              <a:solidFill>
                <a:sysClr val="windowText" lastClr="000000"/>
              </a:solidFill>
              <a:effectLst/>
              <a:latin typeface="+mn-lt"/>
              <a:ea typeface="+mn-ea"/>
              <a:cs typeface="+mn-cs"/>
            </a:rPr>
            <a:t>上回っている。</a:t>
          </a:r>
          <a:r>
            <a:rPr kumimoji="1" lang="ja-JP" altLang="en-US" sz="1100">
              <a:solidFill>
                <a:sysClr val="windowText" lastClr="000000"/>
              </a:solidFill>
              <a:effectLst/>
              <a:latin typeface="+mn-lt"/>
              <a:ea typeface="+mn-ea"/>
              <a:cs typeface="+mn-cs"/>
            </a:rPr>
            <a:t>築</a:t>
          </a:r>
          <a:r>
            <a:rPr kumimoji="1" lang="en-US" altLang="ja-JP" sz="1100">
              <a:solidFill>
                <a:sysClr val="windowText" lastClr="000000"/>
              </a:solidFill>
              <a:effectLst/>
              <a:latin typeface="+mn-lt"/>
              <a:ea typeface="+mn-ea"/>
              <a:cs typeface="+mn-cs"/>
            </a:rPr>
            <a:t>40</a:t>
          </a:r>
          <a:r>
            <a:rPr kumimoji="1" lang="ja-JP" altLang="en-US" sz="1100">
              <a:solidFill>
                <a:sysClr val="windowText" lastClr="000000"/>
              </a:solidFill>
              <a:effectLst/>
              <a:latin typeface="+mn-lt"/>
              <a:ea typeface="+mn-ea"/>
              <a:cs typeface="+mn-cs"/>
            </a:rPr>
            <a:t>年以上経過しており、</a:t>
          </a:r>
          <a:r>
            <a:rPr kumimoji="1" lang="ja-JP" altLang="ja-JP" sz="1100">
              <a:solidFill>
                <a:sysClr val="windowText" lastClr="000000"/>
              </a:solidFill>
              <a:effectLst/>
              <a:latin typeface="+mn-lt"/>
              <a:ea typeface="+mn-ea"/>
              <a:cs typeface="+mn-cs"/>
            </a:rPr>
            <a:t>順次補修等に対応している。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0" zoomScaleNormal="80" workbookViewId="0">
      <selection activeCell="B1" sqref="B1:DI1"/>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13595932</v>
      </c>
      <c r="BO4" s="384"/>
      <c r="BP4" s="384"/>
      <c r="BQ4" s="384"/>
      <c r="BR4" s="384"/>
      <c r="BS4" s="384"/>
      <c r="BT4" s="384"/>
      <c r="BU4" s="385"/>
      <c r="BV4" s="383">
        <v>12778833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6.6</v>
      </c>
      <c r="CU4" s="390"/>
      <c r="CV4" s="390"/>
      <c r="CW4" s="390"/>
      <c r="CX4" s="390"/>
      <c r="CY4" s="390"/>
      <c r="CZ4" s="390"/>
      <c r="DA4" s="391"/>
      <c r="DB4" s="389">
        <v>7.6</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12963262</v>
      </c>
      <c r="BO5" s="421"/>
      <c r="BP5" s="421"/>
      <c r="BQ5" s="421"/>
      <c r="BR5" s="421"/>
      <c r="BS5" s="421"/>
      <c r="BT5" s="421"/>
      <c r="BU5" s="422"/>
      <c r="BV5" s="420">
        <v>12161286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95.1</v>
      </c>
      <c r="CU5" s="418"/>
      <c r="CV5" s="418"/>
      <c r="CW5" s="418"/>
      <c r="CX5" s="418"/>
      <c r="CY5" s="418"/>
      <c r="CZ5" s="418"/>
      <c r="DA5" s="419"/>
      <c r="DB5" s="417">
        <v>96.9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632670</v>
      </c>
      <c r="BO6" s="421"/>
      <c r="BP6" s="421"/>
      <c r="BQ6" s="421"/>
      <c r="BR6" s="421"/>
      <c r="BS6" s="421"/>
      <c r="BT6" s="421"/>
      <c r="BU6" s="422"/>
      <c r="BV6" s="420">
        <v>617547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95.5</v>
      </c>
      <c r="CU6" s="458"/>
      <c r="CV6" s="458"/>
      <c r="CW6" s="458"/>
      <c r="CX6" s="458"/>
      <c r="CY6" s="458"/>
      <c r="CZ6" s="458"/>
      <c r="DA6" s="459"/>
      <c r="DB6" s="457">
        <v>97.8</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152184</v>
      </c>
      <c r="BO7" s="421"/>
      <c r="BP7" s="421"/>
      <c r="BQ7" s="421"/>
      <c r="BR7" s="421"/>
      <c r="BS7" s="421"/>
      <c r="BT7" s="421"/>
      <c r="BU7" s="422"/>
      <c r="BV7" s="420">
        <v>87453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7244828</v>
      </c>
      <c r="CU7" s="421"/>
      <c r="CV7" s="421"/>
      <c r="CW7" s="421"/>
      <c r="CX7" s="421"/>
      <c r="CY7" s="421"/>
      <c r="CZ7" s="421"/>
      <c r="DA7" s="422"/>
      <c r="DB7" s="420">
        <v>6979130</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480486</v>
      </c>
      <c r="BO8" s="421"/>
      <c r="BP8" s="421"/>
      <c r="BQ8" s="421"/>
      <c r="BR8" s="421"/>
      <c r="BS8" s="421"/>
      <c r="BT8" s="421"/>
      <c r="BU8" s="422"/>
      <c r="BV8" s="420">
        <v>530094</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0.66</v>
      </c>
      <c r="CU8" s="461"/>
      <c r="CV8" s="461"/>
      <c r="CW8" s="461"/>
      <c r="CX8" s="461"/>
      <c r="CY8" s="461"/>
      <c r="CZ8" s="461"/>
      <c r="DA8" s="462"/>
      <c r="DB8" s="460">
        <v>0.65</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28056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-49608</v>
      </c>
      <c r="BO9" s="421"/>
      <c r="BP9" s="421"/>
      <c r="BQ9" s="421"/>
      <c r="BR9" s="421"/>
      <c r="BS9" s="421"/>
      <c r="BT9" s="421"/>
      <c r="BU9" s="422"/>
      <c r="BV9" s="420">
        <v>-1168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13.2</v>
      </c>
      <c r="CU9" s="418"/>
      <c r="CV9" s="418"/>
      <c r="CW9" s="418"/>
      <c r="CX9" s="418"/>
      <c r="CY9" s="418"/>
      <c r="CZ9" s="418"/>
      <c r="DA9" s="419"/>
      <c r="DB9" s="417">
        <v>13.5</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27678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888865</v>
      </c>
      <c r="BO10" s="421"/>
      <c r="BP10" s="421"/>
      <c r="BQ10" s="421"/>
      <c r="BR10" s="421"/>
      <c r="BS10" s="421"/>
      <c r="BT10" s="421"/>
      <c r="BU10" s="422"/>
      <c r="BV10" s="420">
        <v>741669</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26160</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793844</v>
      </c>
      <c r="BO12" s="421"/>
      <c r="BP12" s="421"/>
      <c r="BQ12" s="421"/>
      <c r="BR12" s="421"/>
      <c r="BS12" s="421"/>
      <c r="BT12" s="421"/>
      <c r="BU12" s="422"/>
      <c r="BV12" s="420">
        <v>618420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26056</v>
      </c>
      <c r="S13" s="505"/>
      <c r="T13" s="505"/>
      <c r="U13" s="505"/>
      <c r="V13" s="506"/>
      <c r="W13" s="436" t="s">
        <v>131</v>
      </c>
      <c r="X13" s="437"/>
      <c r="Y13" s="437"/>
      <c r="Z13" s="437"/>
      <c r="AA13" s="437"/>
      <c r="AB13" s="427"/>
      <c r="AC13" s="471">
        <v>1033</v>
      </c>
      <c r="AD13" s="472"/>
      <c r="AE13" s="472"/>
      <c r="AF13" s="472"/>
      <c r="AG13" s="514"/>
      <c r="AH13" s="471">
        <v>1237</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45413</v>
      </c>
      <c r="BO13" s="421"/>
      <c r="BP13" s="421"/>
      <c r="BQ13" s="421"/>
      <c r="BR13" s="421"/>
      <c r="BS13" s="421"/>
      <c r="BT13" s="421"/>
      <c r="BU13" s="422"/>
      <c r="BV13" s="420">
        <v>122081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15.3</v>
      </c>
      <c r="CU13" s="418"/>
      <c r="CV13" s="418"/>
      <c r="CW13" s="418"/>
      <c r="CX13" s="418"/>
      <c r="CY13" s="418"/>
      <c r="CZ13" s="418"/>
      <c r="DA13" s="419"/>
      <c r="DB13" s="417">
        <v>15.6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26341</v>
      </c>
      <c r="S14" s="505"/>
      <c r="T14" s="505"/>
      <c r="U14" s="505"/>
      <c r="V14" s="506"/>
      <c r="W14" s="410"/>
      <c r="X14" s="411"/>
      <c r="Y14" s="411"/>
      <c r="Z14" s="411"/>
      <c r="AA14" s="411"/>
      <c r="AB14" s="400"/>
      <c r="AC14" s="507">
        <v>7.3</v>
      </c>
      <c r="AD14" s="508"/>
      <c r="AE14" s="508"/>
      <c r="AF14" s="508"/>
      <c r="AG14" s="509"/>
      <c r="AH14" s="507">
        <v>8.9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47.5</v>
      </c>
      <c r="CU14" s="519"/>
      <c r="CV14" s="519"/>
      <c r="CW14" s="519"/>
      <c r="CX14" s="519"/>
      <c r="CY14" s="519"/>
      <c r="CZ14" s="519"/>
      <c r="DA14" s="520"/>
      <c r="DB14" s="518">
        <v>61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26232</v>
      </c>
      <c r="S15" s="505"/>
      <c r="T15" s="505"/>
      <c r="U15" s="505"/>
      <c r="V15" s="506"/>
      <c r="W15" s="436" t="s">
        <v>137</v>
      </c>
      <c r="X15" s="437"/>
      <c r="Y15" s="437"/>
      <c r="Z15" s="437"/>
      <c r="AA15" s="437"/>
      <c r="AB15" s="427"/>
      <c r="AC15" s="471">
        <v>2245</v>
      </c>
      <c r="AD15" s="472"/>
      <c r="AE15" s="472"/>
      <c r="AF15" s="472"/>
      <c r="AG15" s="514"/>
      <c r="AH15" s="471">
        <v>2333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4097397</v>
      </c>
      <c r="BO15" s="384"/>
      <c r="BP15" s="384"/>
      <c r="BQ15" s="384"/>
      <c r="BR15" s="384"/>
      <c r="BS15" s="384"/>
      <c r="BT15" s="384"/>
      <c r="BU15" s="385"/>
      <c r="BV15" s="383">
        <v>3898664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15.9</v>
      </c>
      <c r="AD16" s="508"/>
      <c r="AE16" s="508"/>
      <c r="AF16" s="508"/>
      <c r="AG16" s="509"/>
      <c r="AH16" s="507">
        <v>16.8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6139409</v>
      </c>
      <c r="BO16" s="421"/>
      <c r="BP16" s="421"/>
      <c r="BQ16" s="421"/>
      <c r="BR16" s="421"/>
      <c r="BS16" s="421"/>
      <c r="BT16" s="421"/>
      <c r="BU16" s="422"/>
      <c r="BV16" s="420">
        <v>5916037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10882</v>
      </c>
      <c r="AD17" s="472"/>
      <c r="AE17" s="472"/>
      <c r="AF17" s="472"/>
      <c r="AG17" s="514"/>
      <c r="AH17" s="471">
        <v>10298</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5173934</v>
      </c>
      <c r="BO17" s="421"/>
      <c r="BP17" s="421"/>
      <c r="BQ17" s="421"/>
      <c r="BR17" s="421"/>
      <c r="BS17" s="421"/>
      <c r="BT17" s="421"/>
      <c r="BU17" s="422"/>
      <c r="BV17" s="420">
        <v>4907706</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67.319999999999993</v>
      </c>
      <c r="M18" s="544"/>
      <c r="N18" s="544"/>
      <c r="O18" s="544"/>
      <c r="P18" s="544"/>
      <c r="Q18" s="544"/>
      <c r="R18" s="545"/>
      <c r="S18" s="545"/>
      <c r="T18" s="545"/>
      <c r="U18" s="545"/>
      <c r="V18" s="546"/>
      <c r="W18" s="438"/>
      <c r="X18" s="439"/>
      <c r="Y18" s="439"/>
      <c r="Z18" s="439"/>
      <c r="AA18" s="439"/>
      <c r="AB18" s="430"/>
      <c r="AC18" s="547">
        <v>76.900000000000006</v>
      </c>
      <c r="AD18" s="548"/>
      <c r="AE18" s="548"/>
      <c r="AF18" s="548"/>
      <c r="AG18" s="549"/>
      <c r="AH18" s="547">
        <v>74.3</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7119204</v>
      </c>
      <c r="BO18" s="421"/>
      <c r="BP18" s="421"/>
      <c r="BQ18" s="421"/>
      <c r="BR18" s="421"/>
      <c r="BS18" s="421"/>
      <c r="BT18" s="421"/>
      <c r="BU18" s="422"/>
      <c r="BV18" s="420">
        <v>7002146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417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9415268</v>
      </c>
      <c r="BO19" s="421"/>
      <c r="BP19" s="421"/>
      <c r="BQ19" s="421"/>
      <c r="BR19" s="421"/>
      <c r="BS19" s="421"/>
      <c r="BT19" s="421"/>
      <c r="BU19" s="422"/>
      <c r="BV19" s="420">
        <v>9378851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10986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9707275</v>
      </c>
      <c r="BO22" s="384"/>
      <c r="BP22" s="384"/>
      <c r="BQ22" s="384"/>
      <c r="BR22" s="384"/>
      <c r="BS22" s="384"/>
      <c r="BT22" s="384"/>
      <c r="BU22" s="385"/>
      <c r="BV22" s="383">
        <v>10473098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9165149</v>
      </c>
      <c r="BO23" s="421"/>
      <c r="BP23" s="421"/>
      <c r="BQ23" s="421"/>
      <c r="BR23" s="421"/>
      <c r="BS23" s="421"/>
      <c r="BT23" s="421"/>
      <c r="BU23" s="422"/>
      <c r="BV23" s="420">
        <v>9892796</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7700</v>
      </c>
      <c r="R24" s="472"/>
      <c r="S24" s="472"/>
      <c r="T24" s="472"/>
      <c r="U24" s="472"/>
      <c r="V24" s="514"/>
      <c r="W24" s="566"/>
      <c r="X24" s="567"/>
      <c r="Y24" s="568"/>
      <c r="Z24" s="470" t="s">
        <v>161</v>
      </c>
      <c r="AA24" s="450"/>
      <c r="AB24" s="450"/>
      <c r="AC24" s="450"/>
      <c r="AD24" s="450"/>
      <c r="AE24" s="450"/>
      <c r="AF24" s="450"/>
      <c r="AG24" s="451"/>
      <c r="AH24" s="471">
        <v>173</v>
      </c>
      <c r="AI24" s="472"/>
      <c r="AJ24" s="472"/>
      <c r="AK24" s="472"/>
      <c r="AL24" s="514"/>
      <c r="AM24" s="471">
        <v>495991</v>
      </c>
      <c r="AN24" s="472"/>
      <c r="AO24" s="472"/>
      <c r="AP24" s="472"/>
      <c r="AQ24" s="472"/>
      <c r="AR24" s="514"/>
      <c r="AS24" s="471">
        <v>2867</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5672342</v>
      </c>
      <c r="BO24" s="421"/>
      <c r="BP24" s="421"/>
      <c r="BQ24" s="421"/>
      <c r="BR24" s="421"/>
      <c r="BS24" s="421"/>
      <c r="BT24" s="421"/>
      <c r="BU24" s="422"/>
      <c r="BV24" s="420">
        <v>6052658</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5990</v>
      </c>
      <c r="R25" s="472"/>
      <c r="S25" s="472"/>
      <c r="T25" s="472"/>
      <c r="U25" s="472"/>
      <c r="V25" s="514"/>
      <c r="W25" s="566"/>
      <c r="X25" s="567"/>
      <c r="Y25" s="568"/>
      <c r="Z25" s="470" t="s">
        <v>164</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1565017</v>
      </c>
      <c r="BO25" s="384"/>
      <c r="BP25" s="384"/>
      <c r="BQ25" s="384"/>
      <c r="BR25" s="384"/>
      <c r="BS25" s="384"/>
      <c r="BT25" s="384"/>
      <c r="BU25" s="385"/>
      <c r="BV25" s="383">
        <v>1886903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5650</v>
      </c>
      <c r="R26" s="472"/>
      <c r="S26" s="472"/>
      <c r="T26" s="472"/>
      <c r="U26" s="472"/>
      <c r="V26" s="514"/>
      <c r="W26" s="566"/>
      <c r="X26" s="567"/>
      <c r="Y26" s="568"/>
      <c r="Z26" s="470" t="s">
        <v>167</v>
      </c>
      <c r="AA26" s="572"/>
      <c r="AB26" s="572"/>
      <c r="AC26" s="572"/>
      <c r="AD26" s="572"/>
      <c r="AE26" s="572"/>
      <c r="AF26" s="572"/>
      <c r="AG26" s="573"/>
      <c r="AH26" s="471">
        <v>8</v>
      </c>
      <c r="AI26" s="472"/>
      <c r="AJ26" s="472"/>
      <c r="AK26" s="472"/>
      <c r="AL26" s="514"/>
      <c r="AM26" s="471">
        <v>22400</v>
      </c>
      <c r="AN26" s="472"/>
      <c r="AO26" s="472"/>
      <c r="AP26" s="472"/>
      <c r="AQ26" s="472"/>
      <c r="AR26" s="514"/>
      <c r="AS26" s="471">
        <v>2800</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3230</v>
      </c>
      <c r="R27" s="472"/>
      <c r="S27" s="472"/>
      <c r="T27" s="472"/>
      <c r="U27" s="472"/>
      <c r="V27" s="514"/>
      <c r="W27" s="566"/>
      <c r="X27" s="567"/>
      <c r="Y27" s="568"/>
      <c r="Z27" s="470" t="s">
        <v>170</v>
      </c>
      <c r="AA27" s="450"/>
      <c r="AB27" s="450"/>
      <c r="AC27" s="450"/>
      <c r="AD27" s="450"/>
      <c r="AE27" s="450"/>
      <c r="AF27" s="450"/>
      <c r="AG27" s="451"/>
      <c r="AH27" s="471">
        <v>1</v>
      </c>
      <c r="AI27" s="472"/>
      <c r="AJ27" s="472"/>
      <c r="AK27" s="472"/>
      <c r="AL27" s="514"/>
      <c r="AM27" s="471" t="s">
        <v>171</v>
      </c>
      <c r="AN27" s="472"/>
      <c r="AO27" s="472"/>
      <c r="AP27" s="472"/>
      <c r="AQ27" s="472"/>
      <c r="AR27" s="514"/>
      <c r="AS27" s="471" t="s">
        <v>171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2580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1460184</v>
      </c>
      <c r="BO28" s="384"/>
      <c r="BP28" s="384"/>
      <c r="BQ28" s="384"/>
      <c r="BR28" s="384"/>
      <c r="BS28" s="384"/>
      <c r="BT28" s="384"/>
      <c r="BU28" s="385"/>
      <c r="BV28" s="383">
        <v>1365163</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16</v>
      </c>
      <c r="M29" s="472"/>
      <c r="N29" s="472"/>
      <c r="O29" s="472"/>
      <c r="P29" s="514"/>
      <c r="Q29" s="471">
        <v>2400</v>
      </c>
      <c r="R29" s="472"/>
      <c r="S29" s="472"/>
      <c r="T29" s="472"/>
      <c r="U29" s="472"/>
      <c r="V29" s="514"/>
      <c r="W29" s="569"/>
      <c r="X29" s="570"/>
      <c r="Y29" s="571"/>
      <c r="Z29" s="470" t="s">
        <v>177</v>
      </c>
      <c r="AA29" s="450"/>
      <c r="AB29" s="450"/>
      <c r="AC29" s="450"/>
      <c r="AD29" s="450"/>
      <c r="AE29" s="450"/>
      <c r="AF29" s="450"/>
      <c r="AG29" s="451"/>
      <c r="AH29" s="471">
        <v>174</v>
      </c>
      <c r="AI29" s="472"/>
      <c r="AJ29" s="472"/>
      <c r="AK29" s="472"/>
      <c r="AL29" s="514"/>
      <c r="AM29" s="471">
        <v>498110</v>
      </c>
      <c r="AN29" s="472"/>
      <c r="AO29" s="472"/>
      <c r="AP29" s="472"/>
      <c r="AQ29" s="472"/>
      <c r="AR29" s="514"/>
      <c r="AS29" s="471">
        <v>2863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87629</v>
      </c>
      <c r="BO29" s="421"/>
      <c r="BP29" s="421"/>
      <c r="BQ29" s="421"/>
      <c r="BR29" s="421"/>
      <c r="BS29" s="421"/>
      <c r="BT29" s="421"/>
      <c r="BU29" s="422"/>
      <c r="BV29" s="420">
        <v>61468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368897</v>
      </c>
      <c r="BO30" s="540"/>
      <c r="BP30" s="540"/>
      <c r="BQ30" s="540"/>
      <c r="BR30" s="540"/>
      <c r="BS30" s="540"/>
      <c r="BT30" s="540"/>
      <c r="BU30" s="541"/>
      <c r="BV30" s="539">
        <v>466907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盛岡・紫波地区環境施設組合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矢巾観光開発株式会社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盛岡地区広域消防組合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岩手県後期高齢者医療広域連合（一般会計）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岩手県後期高齢者医療広域連合（特別会計）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岩手県市町村総合事務組合（一般会計）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岩手県市町村総合事務組合（特別会計）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矢櫃山造林一部事務組合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盛岡広域環境組合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oWZIP2TFiIKaH9w5KNUKkjqedmS9abL/2INmN5N3PIbnvUWLST+ncBEGw7r258r7/mARKdSl868wQctPKp1TlA==" saltValue="Kxat3YvVxGHXgWIHRVekD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37" workbookViewId="0">
      <selection activeCell="B1" sqref="B1:DN1"/>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4082302</v>
      </c>
      <c r="S5" s="626"/>
      <c r="T5" s="626"/>
      <c r="U5" s="626"/>
      <c r="V5" s="626"/>
      <c r="W5" s="626"/>
      <c r="X5" s="626"/>
      <c r="Y5" s="627"/>
      <c r="Z5" s="628">
        <v>30</v>
      </c>
      <c r="AA5" s="628"/>
      <c r="AB5" s="628"/>
      <c r="AC5" s="628"/>
      <c r="AD5" s="629">
        <v>4082302</v>
      </c>
      <c r="AE5" s="629"/>
      <c r="AF5" s="629"/>
      <c r="AG5" s="629"/>
      <c r="AH5" s="629"/>
      <c r="AI5" s="629"/>
      <c r="AJ5" s="629"/>
      <c r="AK5" s="629"/>
      <c r="AL5" s="630">
        <v>54.8</v>
      </c>
      <c r="AM5" s="631"/>
      <c r="AN5" s="631"/>
      <c r="AO5" s="632"/>
      <c r="AP5" s="622" t="s">
        <v>216</v>
      </c>
      <c r="AQ5" s="623"/>
      <c r="AR5" s="623"/>
      <c r="AS5" s="623"/>
      <c r="AT5" s="623"/>
      <c r="AU5" s="623"/>
      <c r="AV5" s="623"/>
      <c r="AW5" s="623"/>
      <c r="AX5" s="623"/>
      <c r="AY5" s="623"/>
      <c r="AZ5" s="623"/>
      <c r="BA5" s="623"/>
      <c r="BB5" s="623"/>
      <c r="BC5" s="623"/>
      <c r="BD5" s="623"/>
      <c r="BE5" s="623"/>
      <c r="BF5" s="624"/>
      <c r="BG5" s="636">
        <v>4075326</v>
      </c>
      <c r="BH5" s="637"/>
      <c r="BI5" s="637"/>
      <c r="BJ5" s="637"/>
      <c r="BK5" s="637"/>
      <c r="BL5" s="637"/>
      <c r="BM5" s="637"/>
      <c r="BN5" s="638"/>
      <c r="BO5" s="639">
        <v>99.8</v>
      </c>
      <c r="BP5" s="639"/>
      <c r="BQ5" s="639"/>
      <c r="BR5" s="639"/>
      <c r="BS5" s="640">
        <v>71564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173101</v>
      </c>
      <c r="S6" s="637"/>
      <c r="T6" s="637"/>
      <c r="U6" s="637"/>
      <c r="V6" s="637"/>
      <c r="W6" s="637"/>
      <c r="X6" s="637"/>
      <c r="Y6" s="638"/>
      <c r="Z6" s="639">
        <v>1.3</v>
      </c>
      <c r="AA6" s="639"/>
      <c r="AB6" s="639"/>
      <c r="AC6" s="639"/>
      <c r="AD6" s="640">
        <v>173101</v>
      </c>
      <c r="AE6" s="640"/>
      <c r="AF6" s="640"/>
      <c r="AG6" s="640"/>
      <c r="AH6" s="640"/>
      <c r="AI6" s="640"/>
      <c r="AJ6" s="640"/>
      <c r="AK6" s="640"/>
      <c r="AL6" s="641">
        <v>2.2999999999999998</v>
      </c>
      <c r="AM6" s="642"/>
      <c r="AN6" s="642"/>
      <c r="AO6" s="643"/>
      <c r="AP6" s="633" t="s">
        <v>221</v>
      </c>
      <c r="AQ6" s="634"/>
      <c r="AR6" s="634"/>
      <c r="AS6" s="634"/>
      <c r="AT6" s="634"/>
      <c r="AU6" s="634"/>
      <c r="AV6" s="634"/>
      <c r="AW6" s="634"/>
      <c r="AX6" s="634"/>
      <c r="AY6" s="634"/>
      <c r="AZ6" s="634"/>
      <c r="BA6" s="634"/>
      <c r="BB6" s="634"/>
      <c r="BC6" s="634"/>
      <c r="BD6" s="634"/>
      <c r="BE6" s="634"/>
      <c r="BF6" s="635"/>
      <c r="BG6" s="636">
        <v>4075326</v>
      </c>
      <c r="BH6" s="637"/>
      <c r="BI6" s="637"/>
      <c r="BJ6" s="637"/>
      <c r="BK6" s="637"/>
      <c r="BL6" s="637"/>
      <c r="BM6" s="637"/>
      <c r="BN6" s="638"/>
      <c r="BO6" s="639">
        <v>99.8</v>
      </c>
      <c r="BP6" s="639"/>
      <c r="BQ6" s="639"/>
      <c r="BR6" s="639"/>
      <c r="BS6" s="640">
        <v>71564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123222</v>
      </c>
      <c r="CS6" s="637"/>
      <c r="CT6" s="637"/>
      <c r="CU6" s="637"/>
      <c r="CV6" s="637"/>
      <c r="CW6" s="637"/>
      <c r="CX6" s="637"/>
      <c r="CY6" s="638"/>
      <c r="CZ6" s="630">
        <v>1</v>
      </c>
      <c r="DA6" s="631"/>
      <c r="DB6" s="631"/>
      <c r="DC6" s="647"/>
      <c r="DD6" s="645" t="s">
        <v>121</v>
      </c>
      <c r="DE6" s="637"/>
      <c r="DF6" s="637"/>
      <c r="DG6" s="637"/>
      <c r="DH6" s="637"/>
      <c r="DI6" s="637"/>
      <c r="DJ6" s="637"/>
      <c r="DK6" s="637"/>
      <c r="DL6" s="637"/>
      <c r="DM6" s="637"/>
      <c r="DN6" s="637"/>
      <c r="DO6" s="637"/>
      <c r="DP6" s="638"/>
      <c r="DQ6" s="645">
        <v>123222</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1101</v>
      </c>
      <c r="S7" s="637"/>
      <c r="T7" s="637"/>
      <c r="U7" s="637"/>
      <c r="V7" s="637"/>
      <c r="W7" s="637"/>
      <c r="X7" s="637"/>
      <c r="Y7" s="638"/>
      <c r="Z7" s="639">
        <v>0</v>
      </c>
      <c r="AA7" s="639"/>
      <c r="AB7" s="639"/>
      <c r="AC7" s="639"/>
      <c r="AD7" s="640">
        <v>1101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1656482</v>
      </c>
      <c r="BH7" s="637"/>
      <c r="BI7" s="637"/>
      <c r="BJ7" s="637"/>
      <c r="BK7" s="637"/>
      <c r="BL7" s="637"/>
      <c r="BM7" s="637"/>
      <c r="BN7" s="638"/>
      <c r="BO7" s="639">
        <v>40.6</v>
      </c>
      <c r="BP7" s="639"/>
      <c r="BQ7" s="639"/>
      <c r="BR7" s="639"/>
      <c r="BS7" s="640">
        <v>71564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2488894</v>
      </c>
      <c r="CS7" s="637"/>
      <c r="CT7" s="637"/>
      <c r="CU7" s="637"/>
      <c r="CV7" s="637"/>
      <c r="CW7" s="637"/>
      <c r="CX7" s="637"/>
      <c r="CY7" s="638"/>
      <c r="CZ7" s="639">
        <v>19.2</v>
      </c>
      <c r="DA7" s="639"/>
      <c r="DB7" s="639"/>
      <c r="DC7" s="639"/>
      <c r="DD7" s="645">
        <v>54939</v>
      </c>
      <c r="DE7" s="637"/>
      <c r="DF7" s="637"/>
      <c r="DG7" s="637"/>
      <c r="DH7" s="637"/>
      <c r="DI7" s="637"/>
      <c r="DJ7" s="637"/>
      <c r="DK7" s="637"/>
      <c r="DL7" s="637"/>
      <c r="DM7" s="637"/>
      <c r="DN7" s="637"/>
      <c r="DO7" s="637"/>
      <c r="DP7" s="638"/>
      <c r="DQ7" s="645">
        <v>2164515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13221</v>
      </c>
      <c r="S8" s="637"/>
      <c r="T8" s="637"/>
      <c r="U8" s="637"/>
      <c r="V8" s="637"/>
      <c r="W8" s="637"/>
      <c r="X8" s="637"/>
      <c r="Y8" s="638"/>
      <c r="Z8" s="639">
        <v>0.1</v>
      </c>
      <c r="AA8" s="639"/>
      <c r="AB8" s="639"/>
      <c r="AC8" s="639"/>
      <c r="AD8" s="640">
        <v>13221</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43071</v>
      </c>
      <c r="BH8" s="637"/>
      <c r="BI8" s="637"/>
      <c r="BJ8" s="637"/>
      <c r="BK8" s="637"/>
      <c r="BL8" s="637"/>
      <c r="BM8" s="637"/>
      <c r="BN8" s="638"/>
      <c r="BO8" s="639">
        <v>1.1000000000000001</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4621374</v>
      </c>
      <c r="CS8" s="637"/>
      <c r="CT8" s="637"/>
      <c r="CU8" s="637"/>
      <c r="CV8" s="637"/>
      <c r="CW8" s="637"/>
      <c r="CX8" s="637"/>
      <c r="CY8" s="638"/>
      <c r="CZ8" s="639">
        <v>35.6</v>
      </c>
      <c r="DA8" s="639"/>
      <c r="DB8" s="639"/>
      <c r="DC8" s="639"/>
      <c r="DD8" s="645">
        <v>46890</v>
      </c>
      <c r="DE8" s="637"/>
      <c r="DF8" s="637"/>
      <c r="DG8" s="637"/>
      <c r="DH8" s="637"/>
      <c r="DI8" s="637"/>
      <c r="DJ8" s="637"/>
      <c r="DK8" s="637"/>
      <c r="DL8" s="637"/>
      <c r="DM8" s="637"/>
      <c r="DN8" s="637"/>
      <c r="DO8" s="637"/>
      <c r="DP8" s="638"/>
      <c r="DQ8" s="645">
        <v>2004804</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18202</v>
      </c>
      <c r="S9" s="637"/>
      <c r="T9" s="637"/>
      <c r="U9" s="637"/>
      <c r="V9" s="637"/>
      <c r="W9" s="637"/>
      <c r="X9" s="637"/>
      <c r="Y9" s="638"/>
      <c r="Z9" s="639">
        <v>0.1</v>
      </c>
      <c r="AA9" s="639"/>
      <c r="AB9" s="639"/>
      <c r="AC9" s="639"/>
      <c r="AD9" s="640">
        <v>18202</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1217603</v>
      </c>
      <c r="BH9" s="637"/>
      <c r="BI9" s="637"/>
      <c r="BJ9" s="637"/>
      <c r="BK9" s="637"/>
      <c r="BL9" s="637"/>
      <c r="BM9" s="637"/>
      <c r="BN9" s="638"/>
      <c r="BO9" s="639">
        <v>29.8</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893288</v>
      </c>
      <c r="CS9" s="637"/>
      <c r="CT9" s="637"/>
      <c r="CU9" s="637"/>
      <c r="CV9" s="637"/>
      <c r="CW9" s="637"/>
      <c r="CX9" s="637"/>
      <c r="CY9" s="638"/>
      <c r="CZ9" s="639">
        <v>6.9</v>
      </c>
      <c r="DA9" s="639"/>
      <c r="DB9" s="639"/>
      <c r="DC9" s="639"/>
      <c r="DD9" s="645">
        <v>500</v>
      </c>
      <c r="DE9" s="637"/>
      <c r="DF9" s="637"/>
      <c r="DG9" s="637"/>
      <c r="DH9" s="637"/>
      <c r="DI9" s="637"/>
      <c r="DJ9" s="637"/>
      <c r="DK9" s="637"/>
      <c r="DL9" s="637"/>
      <c r="DM9" s="637"/>
      <c r="DN9" s="637"/>
      <c r="DO9" s="637"/>
      <c r="DP9" s="638"/>
      <c r="DQ9" s="645">
        <v>810547</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145030</v>
      </c>
      <c r="BH10" s="637"/>
      <c r="BI10" s="637"/>
      <c r="BJ10" s="637"/>
      <c r="BK10" s="637"/>
      <c r="BL10" s="637"/>
      <c r="BM10" s="637"/>
      <c r="BN10" s="638"/>
      <c r="BO10" s="639">
        <v>3.6</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29181</v>
      </c>
      <c r="CS10" s="637"/>
      <c r="CT10" s="637"/>
      <c r="CU10" s="637"/>
      <c r="CV10" s="637"/>
      <c r="CW10" s="637"/>
      <c r="CX10" s="637"/>
      <c r="CY10" s="638"/>
      <c r="CZ10" s="639">
        <v>0.2</v>
      </c>
      <c r="DA10" s="639"/>
      <c r="DB10" s="639"/>
      <c r="DC10" s="639"/>
      <c r="DD10" s="645" t="s">
        <v>121</v>
      </c>
      <c r="DE10" s="637"/>
      <c r="DF10" s="637"/>
      <c r="DG10" s="637"/>
      <c r="DH10" s="637"/>
      <c r="DI10" s="637"/>
      <c r="DJ10" s="637"/>
      <c r="DK10" s="637"/>
      <c r="DL10" s="637"/>
      <c r="DM10" s="637"/>
      <c r="DN10" s="637"/>
      <c r="DO10" s="637"/>
      <c r="DP10" s="638"/>
      <c r="DQ10" s="645">
        <v>12181</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842432</v>
      </c>
      <c r="S11" s="637"/>
      <c r="T11" s="637"/>
      <c r="U11" s="637"/>
      <c r="V11" s="637"/>
      <c r="W11" s="637"/>
      <c r="X11" s="637"/>
      <c r="Y11" s="638"/>
      <c r="Z11" s="641">
        <v>6.2</v>
      </c>
      <c r="AA11" s="642"/>
      <c r="AB11" s="642"/>
      <c r="AC11" s="648"/>
      <c r="AD11" s="645">
        <v>842432</v>
      </c>
      <c r="AE11" s="637"/>
      <c r="AF11" s="637"/>
      <c r="AG11" s="637"/>
      <c r="AH11" s="637"/>
      <c r="AI11" s="637"/>
      <c r="AJ11" s="637"/>
      <c r="AK11" s="638"/>
      <c r="AL11" s="641">
        <v>11.3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250778</v>
      </c>
      <c r="BH11" s="637"/>
      <c r="BI11" s="637"/>
      <c r="BJ11" s="637"/>
      <c r="BK11" s="637"/>
      <c r="BL11" s="637"/>
      <c r="BM11" s="637"/>
      <c r="BN11" s="638"/>
      <c r="BO11" s="639">
        <v>6.1</v>
      </c>
      <c r="BP11" s="639"/>
      <c r="BQ11" s="639"/>
      <c r="BR11" s="639"/>
      <c r="BS11" s="640">
        <v>71564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584078</v>
      </c>
      <c r="CS11" s="637"/>
      <c r="CT11" s="637"/>
      <c r="CU11" s="637"/>
      <c r="CV11" s="637"/>
      <c r="CW11" s="637"/>
      <c r="CX11" s="637"/>
      <c r="CY11" s="638"/>
      <c r="CZ11" s="639">
        <v>4.5</v>
      </c>
      <c r="DA11" s="639"/>
      <c r="DB11" s="639"/>
      <c r="DC11" s="639"/>
      <c r="DD11" s="645">
        <v>50353</v>
      </c>
      <c r="DE11" s="637"/>
      <c r="DF11" s="637"/>
      <c r="DG11" s="637"/>
      <c r="DH11" s="637"/>
      <c r="DI11" s="637"/>
      <c r="DJ11" s="637"/>
      <c r="DK11" s="637"/>
      <c r="DL11" s="637"/>
      <c r="DM11" s="637"/>
      <c r="DN11" s="637"/>
      <c r="DO11" s="637"/>
      <c r="DP11" s="638"/>
      <c r="DQ11" s="645">
        <v>364590</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2086716</v>
      </c>
      <c r="BH12" s="637"/>
      <c r="BI12" s="637"/>
      <c r="BJ12" s="637"/>
      <c r="BK12" s="637"/>
      <c r="BL12" s="637"/>
      <c r="BM12" s="637"/>
      <c r="BN12" s="638"/>
      <c r="BO12" s="639">
        <v>51.1</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131920</v>
      </c>
      <c r="CS12" s="637"/>
      <c r="CT12" s="637"/>
      <c r="CU12" s="637"/>
      <c r="CV12" s="637"/>
      <c r="CW12" s="637"/>
      <c r="CX12" s="637"/>
      <c r="CY12" s="638"/>
      <c r="CZ12" s="639">
        <v>1</v>
      </c>
      <c r="DA12" s="639"/>
      <c r="DB12" s="639"/>
      <c r="DC12" s="639"/>
      <c r="DD12" s="645">
        <v>528</v>
      </c>
      <c r="DE12" s="637"/>
      <c r="DF12" s="637"/>
      <c r="DG12" s="637"/>
      <c r="DH12" s="637"/>
      <c r="DI12" s="637"/>
      <c r="DJ12" s="637"/>
      <c r="DK12" s="637"/>
      <c r="DL12" s="637"/>
      <c r="DM12" s="637"/>
      <c r="DN12" s="637"/>
      <c r="DO12" s="637"/>
      <c r="DP12" s="638"/>
      <c r="DQ12" s="645">
        <v>99944</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2070476</v>
      </c>
      <c r="BH13" s="637"/>
      <c r="BI13" s="637"/>
      <c r="BJ13" s="637"/>
      <c r="BK13" s="637"/>
      <c r="BL13" s="637"/>
      <c r="BM13" s="637"/>
      <c r="BN13" s="638"/>
      <c r="BO13" s="639">
        <v>50.7</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1474482</v>
      </c>
      <c r="CS13" s="637"/>
      <c r="CT13" s="637"/>
      <c r="CU13" s="637"/>
      <c r="CV13" s="637"/>
      <c r="CW13" s="637"/>
      <c r="CX13" s="637"/>
      <c r="CY13" s="638"/>
      <c r="CZ13" s="639">
        <v>11.4</v>
      </c>
      <c r="DA13" s="639"/>
      <c r="DB13" s="639"/>
      <c r="DC13" s="639"/>
      <c r="DD13" s="645">
        <v>736588</v>
      </c>
      <c r="DE13" s="637"/>
      <c r="DF13" s="637"/>
      <c r="DG13" s="637"/>
      <c r="DH13" s="637"/>
      <c r="DI13" s="637"/>
      <c r="DJ13" s="637"/>
      <c r="DK13" s="637"/>
      <c r="DL13" s="637"/>
      <c r="DM13" s="637"/>
      <c r="DN13" s="637"/>
      <c r="DO13" s="637"/>
      <c r="DP13" s="638"/>
      <c r="DQ13" s="645">
        <v>881821</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116116</v>
      </c>
      <c r="BH14" s="637"/>
      <c r="BI14" s="637"/>
      <c r="BJ14" s="637"/>
      <c r="BK14" s="637"/>
      <c r="BL14" s="637"/>
      <c r="BM14" s="637"/>
      <c r="BN14" s="638"/>
      <c r="BO14" s="639">
        <v>2.8</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380525</v>
      </c>
      <c r="CS14" s="637"/>
      <c r="CT14" s="637"/>
      <c r="CU14" s="637"/>
      <c r="CV14" s="637"/>
      <c r="CW14" s="637"/>
      <c r="CX14" s="637"/>
      <c r="CY14" s="638"/>
      <c r="CZ14" s="639">
        <v>2.9</v>
      </c>
      <c r="DA14" s="639"/>
      <c r="DB14" s="639"/>
      <c r="DC14" s="639"/>
      <c r="DD14" s="645">
        <v>32472</v>
      </c>
      <c r="DE14" s="637"/>
      <c r="DF14" s="637"/>
      <c r="DG14" s="637"/>
      <c r="DH14" s="637"/>
      <c r="DI14" s="637"/>
      <c r="DJ14" s="637"/>
      <c r="DK14" s="637"/>
      <c r="DL14" s="637"/>
      <c r="DM14" s="637"/>
      <c r="DN14" s="637"/>
      <c r="DO14" s="637"/>
      <c r="DP14" s="638"/>
      <c r="DQ14" s="645">
        <v>348628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11221</v>
      </c>
      <c r="S15" s="637"/>
      <c r="T15" s="637"/>
      <c r="U15" s="637"/>
      <c r="V15" s="637"/>
      <c r="W15" s="637"/>
      <c r="X15" s="637"/>
      <c r="Y15" s="638"/>
      <c r="Z15" s="639">
        <v>0.1</v>
      </c>
      <c r="AA15" s="639"/>
      <c r="AB15" s="639"/>
      <c r="AC15" s="639"/>
      <c r="AD15" s="640">
        <v>11221</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216012</v>
      </c>
      <c r="BH15" s="637"/>
      <c r="BI15" s="637"/>
      <c r="BJ15" s="637"/>
      <c r="BK15" s="637"/>
      <c r="BL15" s="637"/>
      <c r="BM15" s="637"/>
      <c r="BN15" s="638"/>
      <c r="BO15" s="639">
        <v>5.3</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976634</v>
      </c>
      <c r="CS15" s="637"/>
      <c r="CT15" s="637"/>
      <c r="CU15" s="637"/>
      <c r="CV15" s="637"/>
      <c r="CW15" s="637"/>
      <c r="CX15" s="637"/>
      <c r="CY15" s="638"/>
      <c r="CZ15" s="639">
        <v>7.5</v>
      </c>
      <c r="DA15" s="639"/>
      <c r="DB15" s="639"/>
      <c r="DC15" s="639"/>
      <c r="DD15" s="645">
        <v>113014</v>
      </c>
      <c r="DE15" s="637"/>
      <c r="DF15" s="637"/>
      <c r="DG15" s="637"/>
      <c r="DH15" s="637"/>
      <c r="DI15" s="637"/>
      <c r="DJ15" s="637"/>
      <c r="DK15" s="637"/>
      <c r="DL15" s="637"/>
      <c r="DM15" s="637"/>
      <c r="DN15" s="637"/>
      <c r="DO15" s="637"/>
      <c r="DP15" s="638"/>
      <c r="DQ15" s="645">
        <v>727713</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82386</v>
      </c>
      <c r="S16" s="637"/>
      <c r="T16" s="637"/>
      <c r="U16" s="637"/>
      <c r="V16" s="637"/>
      <c r="W16" s="637"/>
      <c r="X16" s="637"/>
      <c r="Y16" s="638"/>
      <c r="Z16" s="639">
        <v>0.6</v>
      </c>
      <c r="AA16" s="639"/>
      <c r="AB16" s="639"/>
      <c r="AC16" s="639"/>
      <c r="AD16" s="640">
        <v>82386</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15031</v>
      </c>
      <c r="CS16" s="637"/>
      <c r="CT16" s="637"/>
      <c r="CU16" s="637"/>
      <c r="CV16" s="637"/>
      <c r="CW16" s="637"/>
      <c r="CX16" s="637"/>
      <c r="CY16" s="638"/>
      <c r="CZ16" s="639">
        <v>0.1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150990</v>
      </c>
      <c r="S17" s="637"/>
      <c r="T17" s="637"/>
      <c r="U17" s="637"/>
      <c r="V17" s="637"/>
      <c r="W17" s="637"/>
      <c r="X17" s="637"/>
      <c r="Y17" s="638"/>
      <c r="Z17" s="639">
        <v>1.1000000000000001</v>
      </c>
      <c r="AA17" s="639"/>
      <c r="AB17" s="639"/>
      <c r="AC17" s="639"/>
      <c r="AD17" s="640">
        <v>150990</v>
      </c>
      <c r="AE17" s="640"/>
      <c r="AF17" s="640"/>
      <c r="AG17" s="640"/>
      <c r="AH17" s="640"/>
      <c r="AI17" s="640"/>
      <c r="AJ17" s="640"/>
      <c r="AK17" s="640"/>
      <c r="AL17" s="641">
        <v>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1244633</v>
      </c>
      <c r="CS17" s="637"/>
      <c r="CT17" s="637"/>
      <c r="CU17" s="637"/>
      <c r="CV17" s="637"/>
      <c r="CW17" s="637"/>
      <c r="CX17" s="637"/>
      <c r="CY17" s="638"/>
      <c r="CZ17" s="639">
        <v>9.6</v>
      </c>
      <c r="DA17" s="639"/>
      <c r="DB17" s="639"/>
      <c r="DC17" s="639"/>
      <c r="DD17" s="645" t="s">
        <v>121</v>
      </c>
      <c r="DE17" s="637"/>
      <c r="DF17" s="637"/>
      <c r="DG17" s="637"/>
      <c r="DH17" s="637"/>
      <c r="DI17" s="637"/>
      <c r="DJ17" s="637"/>
      <c r="DK17" s="637"/>
      <c r="DL17" s="637"/>
      <c r="DM17" s="637"/>
      <c r="DN17" s="637"/>
      <c r="DO17" s="637"/>
      <c r="DP17" s="638"/>
      <c r="DQ17" s="645">
        <v>1244633</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29367</v>
      </c>
      <c r="S18" s="637"/>
      <c r="T18" s="637"/>
      <c r="U18" s="637"/>
      <c r="V18" s="637"/>
      <c r="W18" s="637"/>
      <c r="X18" s="637"/>
      <c r="Y18" s="638"/>
      <c r="Z18" s="639">
        <v>0.2</v>
      </c>
      <c r="AA18" s="639"/>
      <c r="AB18" s="639"/>
      <c r="AC18" s="639"/>
      <c r="AD18" s="640">
        <v>29367</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119671</v>
      </c>
      <c r="S19" s="637"/>
      <c r="T19" s="637"/>
      <c r="U19" s="637"/>
      <c r="V19" s="637"/>
      <c r="W19" s="637"/>
      <c r="X19" s="637"/>
      <c r="Y19" s="638"/>
      <c r="Z19" s="639">
        <v>0.9</v>
      </c>
      <c r="AA19" s="639"/>
      <c r="AB19" s="639"/>
      <c r="AC19" s="639"/>
      <c r="AD19" s="640">
        <v>119671</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6976</v>
      </c>
      <c r="BH19" s="637"/>
      <c r="BI19" s="637"/>
      <c r="BJ19" s="637"/>
      <c r="BK19" s="637"/>
      <c r="BL19" s="637"/>
      <c r="BM19" s="637"/>
      <c r="BN19" s="638"/>
      <c r="BO19" s="639">
        <v>0.2</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1952</v>
      </c>
      <c r="S20" s="637"/>
      <c r="T20" s="637"/>
      <c r="U20" s="637"/>
      <c r="V20" s="637"/>
      <c r="W20" s="637"/>
      <c r="X20" s="637"/>
      <c r="Y20" s="638"/>
      <c r="Z20" s="639">
        <v>0</v>
      </c>
      <c r="AA20" s="639"/>
      <c r="AB20" s="639"/>
      <c r="AC20" s="639"/>
      <c r="AD20" s="640">
        <v>1952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6976</v>
      </c>
      <c r="BH20" s="637"/>
      <c r="BI20" s="637"/>
      <c r="BJ20" s="637"/>
      <c r="BK20" s="637"/>
      <c r="BL20" s="637"/>
      <c r="BM20" s="637"/>
      <c r="BN20" s="638"/>
      <c r="BO20" s="639">
        <v>0.2</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12963262</v>
      </c>
      <c r="CS20" s="637"/>
      <c r="CT20" s="637"/>
      <c r="CU20" s="637"/>
      <c r="CV20" s="637"/>
      <c r="CW20" s="637"/>
      <c r="CX20" s="637"/>
      <c r="CY20" s="638"/>
      <c r="CZ20" s="639">
        <v>100</v>
      </c>
      <c r="DA20" s="639"/>
      <c r="DB20" s="639"/>
      <c r="DC20" s="639"/>
      <c r="DD20" s="645">
        <v>1035284</v>
      </c>
      <c r="DE20" s="637"/>
      <c r="DF20" s="637"/>
      <c r="DG20" s="637"/>
      <c r="DH20" s="637"/>
      <c r="DI20" s="637"/>
      <c r="DJ20" s="637"/>
      <c r="DK20" s="637"/>
      <c r="DL20" s="637"/>
      <c r="DM20" s="637"/>
      <c r="DN20" s="637"/>
      <c r="DO20" s="637"/>
      <c r="DP20" s="638"/>
      <c r="DQ20" s="645">
        <v>8782598</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2318441</v>
      </c>
      <c r="S21" s="637"/>
      <c r="T21" s="637"/>
      <c r="U21" s="637"/>
      <c r="V21" s="637"/>
      <c r="W21" s="637"/>
      <c r="X21" s="637"/>
      <c r="Y21" s="638"/>
      <c r="Z21" s="639">
        <v>17.100000000000001</v>
      </c>
      <c r="AA21" s="639"/>
      <c r="AB21" s="639"/>
      <c r="AC21" s="639"/>
      <c r="AD21" s="640">
        <v>2042012</v>
      </c>
      <c r="AE21" s="640"/>
      <c r="AF21" s="640"/>
      <c r="AG21" s="640"/>
      <c r="AH21" s="640"/>
      <c r="AI21" s="640"/>
      <c r="AJ21" s="640"/>
      <c r="AK21" s="640"/>
      <c r="AL21" s="641">
        <v>27.4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6976</v>
      </c>
      <c r="BH21" s="637"/>
      <c r="BI21" s="637"/>
      <c r="BJ21" s="637"/>
      <c r="BK21" s="637"/>
      <c r="BL21" s="637"/>
      <c r="BM21" s="637"/>
      <c r="BN21" s="638"/>
      <c r="BO21" s="639">
        <v>0.2</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2042012</v>
      </c>
      <c r="S22" s="637"/>
      <c r="T22" s="637"/>
      <c r="U22" s="637"/>
      <c r="V22" s="637"/>
      <c r="W22" s="637"/>
      <c r="X22" s="637"/>
      <c r="Y22" s="638"/>
      <c r="Z22" s="639">
        <v>15</v>
      </c>
      <c r="AA22" s="639"/>
      <c r="AB22" s="639"/>
      <c r="AC22" s="639"/>
      <c r="AD22" s="640">
        <v>2042012</v>
      </c>
      <c r="AE22" s="640"/>
      <c r="AF22" s="640"/>
      <c r="AG22" s="640"/>
      <c r="AH22" s="640"/>
      <c r="AI22" s="640"/>
      <c r="AJ22" s="640"/>
      <c r="AK22" s="640"/>
      <c r="AL22" s="641">
        <v>27.4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273583</v>
      </c>
      <c r="S23" s="637"/>
      <c r="T23" s="637"/>
      <c r="U23" s="637"/>
      <c r="V23" s="637"/>
      <c r="W23" s="637"/>
      <c r="X23" s="637"/>
      <c r="Y23" s="638"/>
      <c r="Z23" s="639">
        <v>2</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2846</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5731266</v>
      </c>
      <c r="CS24" s="626"/>
      <c r="CT24" s="626"/>
      <c r="CU24" s="626"/>
      <c r="CV24" s="626"/>
      <c r="CW24" s="626"/>
      <c r="CX24" s="626"/>
      <c r="CY24" s="627"/>
      <c r="CZ24" s="630">
        <v>44.2</v>
      </c>
      <c r="DA24" s="631"/>
      <c r="DB24" s="631"/>
      <c r="DC24" s="647"/>
      <c r="DD24" s="671">
        <v>3426342</v>
      </c>
      <c r="DE24" s="626"/>
      <c r="DF24" s="626"/>
      <c r="DG24" s="626"/>
      <c r="DH24" s="626"/>
      <c r="DI24" s="626"/>
      <c r="DJ24" s="626"/>
      <c r="DK24" s="627"/>
      <c r="DL24" s="671">
        <v>3405816</v>
      </c>
      <c r="DM24" s="626"/>
      <c r="DN24" s="626"/>
      <c r="DO24" s="626"/>
      <c r="DP24" s="626"/>
      <c r="DQ24" s="626"/>
      <c r="DR24" s="626"/>
      <c r="DS24" s="626"/>
      <c r="DT24" s="626"/>
      <c r="DU24" s="626"/>
      <c r="DV24" s="627"/>
      <c r="DW24" s="630">
        <v>45.5</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7693397</v>
      </c>
      <c r="S25" s="637"/>
      <c r="T25" s="637"/>
      <c r="U25" s="637"/>
      <c r="V25" s="637"/>
      <c r="W25" s="637"/>
      <c r="X25" s="637"/>
      <c r="Y25" s="638"/>
      <c r="Z25" s="639">
        <v>56.6</v>
      </c>
      <c r="AA25" s="639"/>
      <c r="AB25" s="639"/>
      <c r="AC25" s="639"/>
      <c r="AD25" s="640">
        <v>7416968</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1649131</v>
      </c>
      <c r="CS25" s="668"/>
      <c r="CT25" s="668"/>
      <c r="CU25" s="668"/>
      <c r="CV25" s="668"/>
      <c r="CW25" s="668"/>
      <c r="CX25" s="668"/>
      <c r="CY25" s="669"/>
      <c r="CZ25" s="641">
        <v>12.7</v>
      </c>
      <c r="DA25" s="666"/>
      <c r="DB25" s="666"/>
      <c r="DC25" s="670"/>
      <c r="DD25" s="645">
        <v>1536124</v>
      </c>
      <c r="DE25" s="668"/>
      <c r="DF25" s="668"/>
      <c r="DG25" s="668"/>
      <c r="DH25" s="668"/>
      <c r="DI25" s="668"/>
      <c r="DJ25" s="668"/>
      <c r="DK25" s="669"/>
      <c r="DL25" s="645">
        <v>1521417</v>
      </c>
      <c r="DM25" s="668"/>
      <c r="DN25" s="668"/>
      <c r="DO25" s="668"/>
      <c r="DP25" s="668"/>
      <c r="DQ25" s="668"/>
      <c r="DR25" s="668"/>
      <c r="DS25" s="668"/>
      <c r="DT25" s="668"/>
      <c r="DU25" s="668"/>
      <c r="DV25" s="669"/>
      <c r="DW25" s="641">
        <v>20.3</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3113</v>
      </c>
      <c r="S26" s="637"/>
      <c r="T26" s="637"/>
      <c r="U26" s="637"/>
      <c r="V26" s="637"/>
      <c r="W26" s="637"/>
      <c r="X26" s="637"/>
      <c r="Y26" s="638"/>
      <c r="Z26" s="639">
        <v>0</v>
      </c>
      <c r="AA26" s="639"/>
      <c r="AB26" s="639"/>
      <c r="AC26" s="639"/>
      <c r="AD26" s="640">
        <v>3113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959392</v>
      </c>
      <c r="CS26" s="637"/>
      <c r="CT26" s="637"/>
      <c r="CU26" s="637"/>
      <c r="CV26" s="637"/>
      <c r="CW26" s="637"/>
      <c r="CX26" s="637"/>
      <c r="CY26" s="638"/>
      <c r="CZ26" s="641">
        <v>7.4</v>
      </c>
      <c r="DA26" s="666"/>
      <c r="DB26" s="666"/>
      <c r="DC26" s="670"/>
      <c r="DD26" s="645">
        <v>901367</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108931</v>
      </c>
      <c r="S27" s="637"/>
      <c r="T27" s="637"/>
      <c r="U27" s="637"/>
      <c r="V27" s="637"/>
      <c r="W27" s="637"/>
      <c r="X27" s="637"/>
      <c r="Y27" s="638"/>
      <c r="Z27" s="639">
        <v>0.8</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4082302</v>
      </c>
      <c r="BH27" s="637"/>
      <c r="BI27" s="637"/>
      <c r="BJ27" s="637"/>
      <c r="BK27" s="637"/>
      <c r="BL27" s="637"/>
      <c r="BM27" s="637"/>
      <c r="BN27" s="638"/>
      <c r="BO27" s="639">
        <v>100</v>
      </c>
      <c r="BP27" s="639"/>
      <c r="BQ27" s="639"/>
      <c r="BR27" s="639"/>
      <c r="BS27" s="640">
        <v>71564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2837502</v>
      </c>
      <c r="CS27" s="668"/>
      <c r="CT27" s="668"/>
      <c r="CU27" s="668"/>
      <c r="CV27" s="668"/>
      <c r="CW27" s="668"/>
      <c r="CX27" s="668"/>
      <c r="CY27" s="669"/>
      <c r="CZ27" s="641">
        <v>21.9</v>
      </c>
      <c r="DA27" s="666"/>
      <c r="DB27" s="666"/>
      <c r="DC27" s="670"/>
      <c r="DD27" s="645">
        <v>645585</v>
      </c>
      <c r="DE27" s="668"/>
      <c r="DF27" s="668"/>
      <c r="DG27" s="668"/>
      <c r="DH27" s="668"/>
      <c r="DI27" s="668"/>
      <c r="DJ27" s="668"/>
      <c r="DK27" s="669"/>
      <c r="DL27" s="645">
        <v>639766</v>
      </c>
      <c r="DM27" s="668"/>
      <c r="DN27" s="668"/>
      <c r="DO27" s="668"/>
      <c r="DP27" s="668"/>
      <c r="DQ27" s="668"/>
      <c r="DR27" s="668"/>
      <c r="DS27" s="668"/>
      <c r="DT27" s="668"/>
      <c r="DU27" s="668"/>
      <c r="DV27" s="669"/>
      <c r="DW27" s="641">
        <v>8.5</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81830</v>
      </c>
      <c r="S28" s="637"/>
      <c r="T28" s="637"/>
      <c r="U28" s="637"/>
      <c r="V28" s="637"/>
      <c r="W28" s="637"/>
      <c r="X28" s="637"/>
      <c r="Y28" s="638"/>
      <c r="Z28" s="639">
        <v>0.6</v>
      </c>
      <c r="AA28" s="639"/>
      <c r="AB28" s="639"/>
      <c r="AC28" s="639"/>
      <c r="AD28" s="640">
        <v>12071</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1244633</v>
      </c>
      <c r="CS28" s="637"/>
      <c r="CT28" s="637"/>
      <c r="CU28" s="637"/>
      <c r="CV28" s="637"/>
      <c r="CW28" s="637"/>
      <c r="CX28" s="637"/>
      <c r="CY28" s="638"/>
      <c r="CZ28" s="641">
        <v>9.6</v>
      </c>
      <c r="DA28" s="666"/>
      <c r="DB28" s="666"/>
      <c r="DC28" s="670"/>
      <c r="DD28" s="645">
        <v>1244633</v>
      </c>
      <c r="DE28" s="637"/>
      <c r="DF28" s="637"/>
      <c r="DG28" s="637"/>
      <c r="DH28" s="637"/>
      <c r="DI28" s="637"/>
      <c r="DJ28" s="637"/>
      <c r="DK28" s="638"/>
      <c r="DL28" s="645">
        <v>1244633</v>
      </c>
      <c r="DM28" s="637"/>
      <c r="DN28" s="637"/>
      <c r="DO28" s="637"/>
      <c r="DP28" s="637"/>
      <c r="DQ28" s="637"/>
      <c r="DR28" s="637"/>
      <c r="DS28" s="637"/>
      <c r="DT28" s="637"/>
      <c r="DU28" s="637"/>
      <c r="DV28" s="638"/>
      <c r="DW28" s="641">
        <v>16.600000000000001</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12902</v>
      </c>
      <c r="S29" s="637"/>
      <c r="T29" s="637"/>
      <c r="U29" s="637"/>
      <c r="V29" s="637"/>
      <c r="W29" s="637"/>
      <c r="X29" s="637"/>
      <c r="Y29" s="638"/>
      <c r="Z29" s="639">
        <v>0.1</v>
      </c>
      <c r="AA29" s="639"/>
      <c r="AB29" s="639"/>
      <c r="AC29" s="639"/>
      <c r="AD29" s="640">
        <v>2</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1244633</v>
      </c>
      <c r="CS29" s="668"/>
      <c r="CT29" s="668"/>
      <c r="CU29" s="668"/>
      <c r="CV29" s="668"/>
      <c r="CW29" s="668"/>
      <c r="CX29" s="668"/>
      <c r="CY29" s="669"/>
      <c r="CZ29" s="641">
        <v>9.6</v>
      </c>
      <c r="DA29" s="666"/>
      <c r="DB29" s="666"/>
      <c r="DC29" s="670"/>
      <c r="DD29" s="645">
        <v>1244633</v>
      </c>
      <c r="DE29" s="668"/>
      <c r="DF29" s="668"/>
      <c r="DG29" s="668"/>
      <c r="DH29" s="668"/>
      <c r="DI29" s="668"/>
      <c r="DJ29" s="668"/>
      <c r="DK29" s="669"/>
      <c r="DL29" s="645">
        <v>1244633</v>
      </c>
      <c r="DM29" s="668"/>
      <c r="DN29" s="668"/>
      <c r="DO29" s="668"/>
      <c r="DP29" s="668"/>
      <c r="DQ29" s="668"/>
      <c r="DR29" s="668"/>
      <c r="DS29" s="668"/>
      <c r="DT29" s="668"/>
      <c r="DU29" s="668"/>
      <c r="DV29" s="669"/>
      <c r="DW29" s="641">
        <v>16.600000000000001</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2255666</v>
      </c>
      <c r="S30" s="637"/>
      <c r="T30" s="637"/>
      <c r="U30" s="637"/>
      <c r="V30" s="637"/>
      <c r="W30" s="637"/>
      <c r="X30" s="637"/>
      <c r="Y30" s="638"/>
      <c r="Z30" s="639">
        <v>16.600000000000001</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1207505</v>
      </c>
      <c r="CS30" s="637"/>
      <c r="CT30" s="637"/>
      <c r="CU30" s="637"/>
      <c r="CV30" s="637"/>
      <c r="CW30" s="637"/>
      <c r="CX30" s="637"/>
      <c r="CY30" s="638"/>
      <c r="CZ30" s="641">
        <v>9.3000000000000007</v>
      </c>
      <c r="DA30" s="666"/>
      <c r="DB30" s="666"/>
      <c r="DC30" s="670"/>
      <c r="DD30" s="645">
        <v>1207505</v>
      </c>
      <c r="DE30" s="637"/>
      <c r="DF30" s="637"/>
      <c r="DG30" s="637"/>
      <c r="DH30" s="637"/>
      <c r="DI30" s="637"/>
      <c r="DJ30" s="637"/>
      <c r="DK30" s="638"/>
      <c r="DL30" s="645">
        <v>1207505</v>
      </c>
      <c r="DM30" s="637"/>
      <c r="DN30" s="637"/>
      <c r="DO30" s="637"/>
      <c r="DP30" s="637"/>
      <c r="DQ30" s="637"/>
      <c r="DR30" s="637"/>
      <c r="DS30" s="637"/>
      <c r="DT30" s="637"/>
      <c r="DU30" s="637"/>
      <c r="DV30" s="638"/>
      <c r="DW30" s="641">
        <v>16.100000000000001</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99</v>
      </c>
      <c r="BN31" s="680"/>
      <c r="BO31" s="680"/>
      <c r="BP31" s="680"/>
      <c r="BQ31" s="681"/>
      <c r="BR31" s="692">
        <v>99.8</v>
      </c>
      <c r="BS31" s="680"/>
      <c r="BT31" s="680"/>
      <c r="BU31" s="680"/>
      <c r="BV31" s="680"/>
      <c r="BW31" s="680"/>
      <c r="BX31" s="631">
        <v>99.2</v>
      </c>
      <c r="BY31" s="680"/>
      <c r="BZ31" s="680"/>
      <c r="CA31" s="680"/>
      <c r="CB31" s="681"/>
      <c r="CD31" s="674"/>
      <c r="CE31" s="675"/>
      <c r="CF31" s="633" t="s">
        <v>300</v>
      </c>
      <c r="CG31" s="634"/>
      <c r="CH31" s="634"/>
      <c r="CI31" s="634"/>
      <c r="CJ31" s="634"/>
      <c r="CK31" s="634"/>
      <c r="CL31" s="634"/>
      <c r="CM31" s="634"/>
      <c r="CN31" s="634"/>
      <c r="CO31" s="634"/>
      <c r="CP31" s="634"/>
      <c r="CQ31" s="635"/>
      <c r="CR31" s="636">
        <v>37128</v>
      </c>
      <c r="CS31" s="668"/>
      <c r="CT31" s="668"/>
      <c r="CU31" s="668"/>
      <c r="CV31" s="668"/>
      <c r="CW31" s="668"/>
      <c r="CX31" s="668"/>
      <c r="CY31" s="669"/>
      <c r="CZ31" s="641">
        <v>0.3</v>
      </c>
      <c r="DA31" s="666"/>
      <c r="DB31" s="666"/>
      <c r="DC31" s="670"/>
      <c r="DD31" s="645">
        <v>37128</v>
      </c>
      <c r="DE31" s="668"/>
      <c r="DF31" s="668"/>
      <c r="DG31" s="668"/>
      <c r="DH31" s="668"/>
      <c r="DI31" s="668"/>
      <c r="DJ31" s="668"/>
      <c r="DK31" s="669"/>
      <c r="DL31" s="645">
        <v>37128</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1001586</v>
      </c>
      <c r="S32" s="637"/>
      <c r="T32" s="637"/>
      <c r="U32" s="637"/>
      <c r="V32" s="637"/>
      <c r="W32" s="637"/>
      <c r="X32" s="637"/>
      <c r="Y32" s="638"/>
      <c r="Z32" s="639">
        <v>7.4</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98.7</v>
      </c>
      <c r="BN32" s="668"/>
      <c r="BO32" s="668"/>
      <c r="BP32" s="668"/>
      <c r="BQ32" s="691"/>
      <c r="BR32" s="693">
        <v>99.8</v>
      </c>
      <c r="BS32" s="668"/>
      <c r="BT32" s="668"/>
      <c r="BU32" s="668"/>
      <c r="BV32" s="668"/>
      <c r="BW32" s="668"/>
      <c r="BX32" s="642">
        <v>99.3</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26604</v>
      </c>
      <c r="S33" s="637"/>
      <c r="T33" s="637"/>
      <c r="U33" s="637"/>
      <c r="V33" s="637"/>
      <c r="W33" s="637"/>
      <c r="X33" s="637"/>
      <c r="Y33" s="638"/>
      <c r="Z33" s="639">
        <v>0.2</v>
      </c>
      <c r="AA33" s="639"/>
      <c r="AB33" s="639"/>
      <c r="AC33" s="639"/>
      <c r="AD33" s="640">
        <v>11938</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99.7</v>
      </c>
      <c r="BH33" s="695"/>
      <c r="BI33" s="695"/>
      <c r="BJ33" s="695"/>
      <c r="BK33" s="695"/>
      <c r="BL33" s="695"/>
      <c r="BM33" s="696">
        <v>99.2</v>
      </c>
      <c r="BN33" s="695"/>
      <c r="BO33" s="695"/>
      <c r="BP33" s="695"/>
      <c r="BQ33" s="697"/>
      <c r="BR33" s="694">
        <v>99.8</v>
      </c>
      <c r="BS33" s="695"/>
      <c r="BT33" s="695"/>
      <c r="BU33" s="695"/>
      <c r="BV33" s="695"/>
      <c r="BW33" s="695"/>
      <c r="BX33" s="696">
        <v>99</v>
      </c>
      <c r="BY33" s="695"/>
      <c r="BZ33" s="695"/>
      <c r="CA33" s="695"/>
      <c r="CB33" s="697"/>
      <c r="CD33" s="633" t="s">
        <v>307</v>
      </c>
      <c r="CE33" s="634"/>
      <c r="CF33" s="634"/>
      <c r="CG33" s="634"/>
      <c r="CH33" s="634"/>
      <c r="CI33" s="634"/>
      <c r="CJ33" s="634"/>
      <c r="CK33" s="634"/>
      <c r="CL33" s="634"/>
      <c r="CM33" s="634"/>
      <c r="CN33" s="634"/>
      <c r="CO33" s="634"/>
      <c r="CP33" s="634"/>
      <c r="CQ33" s="635"/>
      <c r="CR33" s="636">
        <v>6181681</v>
      </c>
      <c r="CS33" s="668"/>
      <c r="CT33" s="668"/>
      <c r="CU33" s="668"/>
      <c r="CV33" s="668"/>
      <c r="CW33" s="668"/>
      <c r="CX33" s="668"/>
      <c r="CY33" s="669"/>
      <c r="CZ33" s="641">
        <v>47.7</v>
      </c>
      <c r="DA33" s="666"/>
      <c r="DB33" s="666"/>
      <c r="DC33" s="670"/>
      <c r="DD33" s="645">
        <v>5102167</v>
      </c>
      <c r="DE33" s="668"/>
      <c r="DF33" s="668"/>
      <c r="DG33" s="668"/>
      <c r="DH33" s="668"/>
      <c r="DI33" s="668"/>
      <c r="DJ33" s="668"/>
      <c r="DK33" s="669"/>
      <c r="DL33" s="645">
        <v>3713388</v>
      </c>
      <c r="DM33" s="668"/>
      <c r="DN33" s="668"/>
      <c r="DO33" s="668"/>
      <c r="DP33" s="668"/>
      <c r="DQ33" s="668"/>
      <c r="DR33" s="668"/>
      <c r="DS33" s="668"/>
      <c r="DT33" s="668"/>
      <c r="DU33" s="668"/>
      <c r="DV33" s="669"/>
      <c r="DW33" s="641">
        <v>49.6</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227949</v>
      </c>
      <c r="S34" s="637"/>
      <c r="T34" s="637"/>
      <c r="U34" s="637"/>
      <c r="V34" s="637"/>
      <c r="W34" s="637"/>
      <c r="X34" s="637"/>
      <c r="Y34" s="638"/>
      <c r="Z34" s="639">
        <v>1.7</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2188819</v>
      </c>
      <c r="CS34" s="637"/>
      <c r="CT34" s="637"/>
      <c r="CU34" s="637"/>
      <c r="CV34" s="637"/>
      <c r="CW34" s="637"/>
      <c r="CX34" s="637"/>
      <c r="CY34" s="638"/>
      <c r="CZ34" s="641">
        <v>16.899999999999999</v>
      </c>
      <c r="DA34" s="666"/>
      <c r="DB34" s="666"/>
      <c r="DC34" s="670"/>
      <c r="DD34" s="645">
        <v>1655311</v>
      </c>
      <c r="DE34" s="637"/>
      <c r="DF34" s="637"/>
      <c r="DG34" s="637"/>
      <c r="DH34" s="637"/>
      <c r="DI34" s="637"/>
      <c r="DJ34" s="637"/>
      <c r="DK34" s="638"/>
      <c r="DL34" s="645">
        <v>1387572</v>
      </c>
      <c r="DM34" s="637"/>
      <c r="DN34" s="637"/>
      <c r="DO34" s="637"/>
      <c r="DP34" s="637"/>
      <c r="DQ34" s="637"/>
      <c r="DR34" s="637"/>
      <c r="DS34" s="637"/>
      <c r="DT34" s="637"/>
      <c r="DU34" s="637"/>
      <c r="DV34" s="638"/>
      <c r="DW34" s="641">
        <v>18.5</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961105</v>
      </c>
      <c r="S35" s="637"/>
      <c r="T35" s="637"/>
      <c r="U35" s="637"/>
      <c r="V35" s="637"/>
      <c r="W35" s="637"/>
      <c r="X35" s="637"/>
      <c r="Y35" s="638"/>
      <c r="Z35" s="639">
        <v>7.1</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308301</v>
      </c>
      <c r="CS35" s="668"/>
      <c r="CT35" s="668"/>
      <c r="CU35" s="668"/>
      <c r="CV35" s="668"/>
      <c r="CW35" s="668"/>
      <c r="CX35" s="668"/>
      <c r="CY35" s="669"/>
      <c r="CZ35" s="641">
        <v>2.4</v>
      </c>
      <c r="DA35" s="666"/>
      <c r="DB35" s="666"/>
      <c r="DC35" s="670"/>
      <c r="DD35" s="645">
        <v>236538</v>
      </c>
      <c r="DE35" s="668"/>
      <c r="DF35" s="668"/>
      <c r="DG35" s="668"/>
      <c r="DH35" s="668"/>
      <c r="DI35" s="668"/>
      <c r="DJ35" s="668"/>
      <c r="DK35" s="669"/>
      <c r="DL35" s="645">
        <v>224795</v>
      </c>
      <c r="DM35" s="668"/>
      <c r="DN35" s="668"/>
      <c r="DO35" s="668"/>
      <c r="DP35" s="668"/>
      <c r="DQ35" s="668"/>
      <c r="DR35" s="668"/>
      <c r="DS35" s="668"/>
      <c r="DT35" s="668"/>
      <c r="DU35" s="668"/>
      <c r="DV35" s="669"/>
      <c r="DW35" s="641">
        <v>3</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617547</v>
      </c>
      <c r="S36" s="637"/>
      <c r="T36" s="637"/>
      <c r="U36" s="637"/>
      <c r="V36" s="637"/>
      <c r="W36" s="637"/>
      <c r="X36" s="637"/>
      <c r="Y36" s="638"/>
      <c r="Z36" s="639">
        <v>4.5</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1212333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23870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1832605</v>
      </c>
      <c r="CS36" s="637"/>
      <c r="CT36" s="637"/>
      <c r="CU36" s="637"/>
      <c r="CV36" s="637"/>
      <c r="CW36" s="637"/>
      <c r="CX36" s="637"/>
      <c r="CY36" s="638"/>
      <c r="CZ36" s="641">
        <v>14.1</v>
      </c>
      <c r="DA36" s="666"/>
      <c r="DB36" s="666"/>
      <c r="DC36" s="670"/>
      <c r="DD36" s="645">
        <v>1541038</v>
      </c>
      <c r="DE36" s="637"/>
      <c r="DF36" s="637"/>
      <c r="DG36" s="637"/>
      <c r="DH36" s="637"/>
      <c r="DI36" s="637"/>
      <c r="DJ36" s="637"/>
      <c r="DK36" s="638"/>
      <c r="DL36" s="645">
        <v>1391611</v>
      </c>
      <c r="DM36" s="637"/>
      <c r="DN36" s="637"/>
      <c r="DO36" s="637"/>
      <c r="DP36" s="637"/>
      <c r="DQ36" s="637"/>
      <c r="DR36" s="637"/>
      <c r="DS36" s="637"/>
      <c r="DT36" s="637"/>
      <c r="DU36" s="637"/>
      <c r="DV36" s="638"/>
      <c r="DW36" s="641">
        <v>18.600000000000001</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163620</v>
      </c>
      <c r="S37" s="637"/>
      <c r="T37" s="637"/>
      <c r="U37" s="637"/>
      <c r="V37" s="637"/>
      <c r="W37" s="637"/>
      <c r="X37" s="637"/>
      <c r="Y37" s="638"/>
      <c r="Z37" s="639">
        <v>1.2</v>
      </c>
      <c r="AA37" s="639"/>
      <c r="AB37" s="639"/>
      <c r="AC37" s="639"/>
      <c r="AD37" s="640">
        <v>10540</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315928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4534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758616</v>
      </c>
      <c r="CS37" s="668"/>
      <c r="CT37" s="668"/>
      <c r="CU37" s="668"/>
      <c r="CV37" s="668"/>
      <c r="CW37" s="668"/>
      <c r="CX37" s="668"/>
      <c r="CY37" s="669"/>
      <c r="CZ37" s="641">
        <v>5.9</v>
      </c>
      <c r="DA37" s="666"/>
      <c r="DB37" s="666"/>
      <c r="DC37" s="670"/>
      <c r="DD37" s="645">
        <v>758578</v>
      </c>
      <c r="DE37" s="668"/>
      <c r="DF37" s="668"/>
      <c r="DG37" s="668"/>
      <c r="DH37" s="668"/>
      <c r="DI37" s="668"/>
      <c r="DJ37" s="668"/>
      <c r="DK37" s="669"/>
      <c r="DL37" s="645">
        <v>758578</v>
      </c>
      <c r="DM37" s="668"/>
      <c r="DN37" s="668"/>
      <c r="DO37" s="668"/>
      <c r="DP37" s="668"/>
      <c r="DQ37" s="668"/>
      <c r="DR37" s="668"/>
      <c r="DS37" s="668"/>
      <c r="DT37" s="668"/>
      <c r="DU37" s="668"/>
      <c r="DV37" s="669"/>
      <c r="DW37" s="641">
        <v>10.1</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441682</v>
      </c>
      <c r="S38" s="637"/>
      <c r="T38" s="637"/>
      <c r="U38" s="637"/>
      <c r="V38" s="637"/>
      <c r="W38" s="637"/>
      <c r="X38" s="637"/>
      <c r="Y38" s="638"/>
      <c r="Z38" s="639">
        <v>3.2</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645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2862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895760</v>
      </c>
      <c r="CS38" s="637"/>
      <c r="CT38" s="637"/>
      <c r="CU38" s="637"/>
      <c r="CV38" s="637"/>
      <c r="CW38" s="637"/>
      <c r="CX38" s="637"/>
      <c r="CY38" s="638"/>
      <c r="CZ38" s="641">
        <v>6.9</v>
      </c>
      <c r="DA38" s="666"/>
      <c r="DB38" s="666"/>
      <c r="DC38" s="670"/>
      <c r="DD38" s="645">
        <v>734182</v>
      </c>
      <c r="DE38" s="637"/>
      <c r="DF38" s="637"/>
      <c r="DG38" s="637"/>
      <c r="DH38" s="637"/>
      <c r="DI38" s="637"/>
      <c r="DJ38" s="637"/>
      <c r="DK38" s="638"/>
      <c r="DL38" s="645">
        <v>709410</v>
      </c>
      <c r="DM38" s="637"/>
      <c r="DN38" s="637"/>
      <c r="DO38" s="637"/>
      <c r="DP38" s="637"/>
      <c r="DQ38" s="637"/>
      <c r="DR38" s="637"/>
      <c r="DS38" s="637"/>
      <c r="DT38" s="637"/>
      <c r="DU38" s="637"/>
      <c r="DV38" s="638"/>
      <c r="DW38" s="641">
        <v>9.5</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4219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939196</v>
      </c>
      <c r="CS39" s="668"/>
      <c r="CT39" s="668"/>
      <c r="CU39" s="668"/>
      <c r="CV39" s="668"/>
      <c r="CW39" s="668"/>
      <c r="CX39" s="668"/>
      <c r="CY39" s="669"/>
      <c r="CZ39" s="641">
        <v>7.2</v>
      </c>
      <c r="DA39" s="666"/>
      <c r="DB39" s="666"/>
      <c r="DC39" s="670"/>
      <c r="DD39" s="645">
        <v>935098</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28882</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108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17000</v>
      </c>
      <c r="CS40" s="637"/>
      <c r="CT40" s="637"/>
      <c r="CU40" s="637"/>
      <c r="CV40" s="637"/>
      <c r="CW40" s="637"/>
      <c r="CX40" s="637"/>
      <c r="CY40" s="638"/>
      <c r="CZ40" s="641">
        <v>0.1</v>
      </c>
      <c r="DA40" s="666"/>
      <c r="DB40" s="666"/>
      <c r="DC40" s="670"/>
      <c r="DD40" s="645" t="s">
        <v>121</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13595932</v>
      </c>
      <c r="S41" s="709"/>
      <c r="T41" s="709"/>
      <c r="U41" s="709"/>
      <c r="V41" s="709"/>
      <c r="W41" s="709"/>
      <c r="X41" s="709"/>
      <c r="Y41" s="713"/>
      <c r="Z41" s="714">
        <v>100</v>
      </c>
      <c r="AA41" s="714"/>
      <c r="AB41" s="714"/>
      <c r="AC41" s="714"/>
      <c r="AD41" s="715">
        <v>7454632</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171690</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724070</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428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1050315</v>
      </c>
      <c r="CS42" s="668"/>
      <c r="CT42" s="668"/>
      <c r="CU42" s="668"/>
      <c r="CV42" s="668"/>
      <c r="CW42" s="668"/>
      <c r="CX42" s="668"/>
      <c r="CY42" s="669"/>
      <c r="CZ42" s="641">
        <v>8.1</v>
      </c>
      <c r="DA42" s="666"/>
      <c r="DB42" s="666"/>
      <c r="DC42" s="670"/>
      <c r="DD42" s="645">
        <v>254089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8100</v>
      </c>
      <c r="CS43" s="668"/>
      <c r="CT43" s="668"/>
      <c r="CU43" s="668"/>
      <c r="CV43" s="668"/>
      <c r="CW43" s="668"/>
      <c r="CX43" s="668"/>
      <c r="CY43" s="669"/>
      <c r="CZ43" s="641">
        <v>0.1</v>
      </c>
      <c r="DA43" s="666"/>
      <c r="DB43" s="666"/>
      <c r="DC43" s="670"/>
      <c r="DD43" s="645">
        <v>8100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1035284</v>
      </c>
      <c r="CS44" s="637"/>
      <c r="CT44" s="637"/>
      <c r="CU44" s="637"/>
      <c r="CV44" s="637"/>
      <c r="CW44" s="637"/>
      <c r="CX44" s="637"/>
      <c r="CY44" s="638"/>
      <c r="CZ44" s="641">
        <v>8</v>
      </c>
      <c r="DA44" s="642"/>
      <c r="DB44" s="642"/>
      <c r="DC44" s="648"/>
      <c r="DD44" s="645">
        <v>254089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548525</v>
      </c>
      <c r="CS45" s="668"/>
      <c r="CT45" s="668"/>
      <c r="CU45" s="668"/>
      <c r="CV45" s="668"/>
      <c r="CW45" s="668"/>
      <c r="CX45" s="668"/>
      <c r="CY45" s="669"/>
      <c r="CZ45" s="641">
        <v>4.2</v>
      </c>
      <c r="DA45" s="666"/>
      <c r="DB45" s="666"/>
      <c r="DC45" s="670"/>
      <c r="DD45" s="645">
        <v>48883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439459</v>
      </c>
      <c r="CS46" s="637"/>
      <c r="CT46" s="637"/>
      <c r="CU46" s="637"/>
      <c r="CV46" s="637"/>
      <c r="CW46" s="637"/>
      <c r="CX46" s="637"/>
      <c r="CY46" s="638"/>
      <c r="CZ46" s="641">
        <v>3.4</v>
      </c>
      <c r="DA46" s="642"/>
      <c r="DB46" s="642"/>
      <c r="DC46" s="648"/>
      <c r="DD46" s="645">
        <v>204406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15031</v>
      </c>
      <c r="CS47" s="668"/>
      <c r="CT47" s="668"/>
      <c r="CU47" s="668"/>
      <c r="CV47" s="668"/>
      <c r="CW47" s="668"/>
      <c r="CX47" s="668"/>
      <c r="CY47" s="669"/>
      <c r="CZ47" s="641">
        <v>0.1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12963262</v>
      </c>
      <c r="CS49" s="695"/>
      <c r="CT49" s="695"/>
      <c r="CU49" s="695"/>
      <c r="CV49" s="695"/>
      <c r="CW49" s="695"/>
      <c r="CX49" s="695"/>
      <c r="CY49" s="724"/>
      <c r="CZ49" s="716">
        <v>100</v>
      </c>
      <c r="DA49" s="725"/>
      <c r="DB49" s="725"/>
      <c r="DC49" s="726"/>
      <c r="DD49" s="727">
        <v>8782598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uRyEhc7eGkcvYpbKSh1Tdsn5h/NIAjoHaoKkcCDNOyid5OCi9Ey9mJesq68isVCwDkanP50vdFB9YgsU2u64A==" saltValue="/zNenqfwF6pAcbbzf0Mwx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B1" sqref="B1:DI1"/>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13602</v>
      </c>
      <c r="R7" s="766"/>
      <c r="S7" s="766"/>
      <c r="T7" s="766"/>
      <c r="U7" s="766"/>
      <c r="V7" s="766">
        <v>12970</v>
      </c>
      <c r="W7" s="766"/>
      <c r="X7" s="766"/>
      <c r="Y7" s="766"/>
      <c r="Z7" s="766"/>
      <c r="AA7" s="766">
        <v>633</v>
      </c>
      <c r="AB7" s="766"/>
      <c r="AC7" s="766"/>
      <c r="AD7" s="766"/>
      <c r="AE7" s="767"/>
      <c r="AF7" s="768">
        <v>480</v>
      </c>
      <c r="AG7" s="769"/>
      <c r="AH7" s="769"/>
      <c r="AI7" s="769"/>
      <c r="AJ7" s="770"/>
      <c r="AK7" s="771">
        <v>961</v>
      </c>
      <c r="AL7" s="772"/>
      <c r="AM7" s="772"/>
      <c r="AN7" s="772"/>
      <c r="AO7" s="772"/>
      <c r="AP7" s="772">
        <v>9707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544</v>
      </c>
      <c r="BT7" s="760"/>
      <c r="BU7" s="760"/>
      <c r="BV7" s="760"/>
      <c r="BW7" s="760"/>
      <c r="BX7" s="760"/>
      <c r="BY7" s="760"/>
      <c r="BZ7" s="760"/>
      <c r="CA7" s="760"/>
      <c r="CB7" s="760"/>
      <c r="CC7" s="760"/>
      <c r="CD7" s="760"/>
      <c r="CE7" s="760"/>
      <c r="CF7" s="760"/>
      <c r="CG7" s="775"/>
      <c r="CH7" s="756">
        <v>4</v>
      </c>
      <c r="CI7" s="757"/>
      <c r="CJ7" s="757"/>
      <c r="CK7" s="757"/>
      <c r="CL7" s="758"/>
      <c r="CM7" s="756">
        <v>18</v>
      </c>
      <c r="CN7" s="757"/>
      <c r="CO7" s="757"/>
      <c r="CP7" s="757"/>
      <c r="CQ7" s="758"/>
      <c r="CR7" s="756">
        <v>18</v>
      </c>
      <c r="CS7" s="757"/>
      <c r="CT7" s="757"/>
      <c r="CU7" s="757"/>
      <c r="CV7" s="758"/>
      <c r="CW7" s="756" t="s">
        <v>553</v>
      </c>
      <c r="CX7" s="757"/>
      <c r="CY7" s="757"/>
      <c r="CZ7" s="757"/>
      <c r="DA7" s="758"/>
      <c r="DB7" s="756" t="s">
        <v>553</v>
      </c>
      <c r="DC7" s="757"/>
      <c r="DD7" s="757"/>
      <c r="DE7" s="757"/>
      <c r="DF7" s="758"/>
      <c r="DG7" s="756" t="s">
        <v>553</v>
      </c>
      <c r="DH7" s="757"/>
      <c r="DI7" s="757"/>
      <c r="DJ7" s="757"/>
      <c r="DK7" s="758"/>
      <c r="DL7" s="756" t="s">
        <v>553</v>
      </c>
      <c r="DM7" s="757"/>
      <c r="DN7" s="757"/>
      <c r="DO7" s="757"/>
      <c r="DP7" s="758"/>
      <c r="DQ7" s="756" t="s">
        <v>553</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480</v>
      </c>
      <c r="AG23" s="806"/>
      <c r="AH23" s="806"/>
      <c r="AI23" s="806"/>
      <c r="AJ23" s="809"/>
      <c r="AK23" s="810"/>
      <c r="AL23" s="811"/>
      <c r="AM23" s="811"/>
      <c r="AN23" s="811"/>
      <c r="AO23" s="811"/>
      <c r="AP23" s="806"/>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388</v>
      </c>
      <c r="C28" s="763"/>
      <c r="D28" s="763"/>
      <c r="E28" s="763"/>
      <c r="F28" s="763"/>
      <c r="G28" s="763"/>
      <c r="H28" s="763"/>
      <c r="I28" s="763"/>
      <c r="J28" s="763"/>
      <c r="K28" s="763"/>
      <c r="L28" s="763"/>
      <c r="M28" s="763"/>
      <c r="N28" s="763"/>
      <c r="O28" s="763"/>
      <c r="P28" s="764"/>
      <c r="Q28" s="835">
        <v>2540</v>
      </c>
      <c r="R28" s="836"/>
      <c r="S28" s="836"/>
      <c r="T28" s="836"/>
      <c r="U28" s="836"/>
      <c r="V28" s="836">
        <v>2516</v>
      </c>
      <c r="W28" s="836"/>
      <c r="X28" s="836"/>
      <c r="Y28" s="836"/>
      <c r="Z28" s="836"/>
      <c r="AA28" s="836">
        <v>24</v>
      </c>
      <c r="AB28" s="836"/>
      <c r="AC28" s="836"/>
      <c r="AD28" s="836"/>
      <c r="AE28" s="837"/>
      <c r="AF28" s="838">
        <v>24</v>
      </c>
      <c r="AG28" s="836"/>
      <c r="AH28" s="836"/>
      <c r="AI28" s="836"/>
      <c r="AJ28" s="839"/>
      <c r="AK28" s="840">
        <v>172</v>
      </c>
      <c r="AL28" s="841"/>
      <c r="AM28" s="841"/>
      <c r="AN28" s="841"/>
      <c r="AO28" s="841"/>
      <c r="AP28" s="841" t="s">
        <v>553</v>
      </c>
      <c r="AQ28" s="841"/>
      <c r="AR28" s="841"/>
      <c r="AS28" s="841"/>
      <c r="AT28" s="841"/>
      <c r="AU28" s="841" t="s">
        <v>553</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389</v>
      </c>
      <c r="C29" s="794"/>
      <c r="D29" s="794"/>
      <c r="E29" s="794"/>
      <c r="F29" s="794"/>
      <c r="G29" s="794"/>
      <c r="H29" s="794"/>
      <c r="I29" s="794"/>
      <c r="J29" s="794"/>
      <c r="K29" s="794"/>
      <c r="L29" s="794"/>
      <c r="M29" s="794"/>
      <c r="N29" s="794"/>
      <c r="O29" s="794"/>
      <c r="P29" s="795"/>
      <c r="Q29" s="796">
        <v>2781</v>
      </c>
      <c r="R29" s="797"/>
      <c r="S29" s="797"/>
      <c r="T29" s="797"/>
      <c r="U29" s="797"/>
      <c r="V29" s="797">
        <v>2566</v>
      </c>
      <c r="W29" s="797"/>
      <c r="X29" s="797"/>
      <c r="Y29" s="797"/>
      <c r="Z29" s="797"/>
      <c r="AA29" s="797">
        <v>216</v>
      </c>
      <c r="AB29" s="797"/>
      <c r="AC29" s="797"/>
      <c r="AD29" s="797"/>
      <c r="AE29" s="798"/>
      <c r="AF29" s="799">
        <v>216</v>
      </c>
      <c r="AG29" s="800"/>
      <c r="AH29" s="800"/>
      <c r="AI29" s="800"/>
      <c r="AJ29" s="801"/>
      <c r="AK29" s="847">
        <v>347</v>
      </c>
      <c r="AL29" s="843"/>
      <c r="AM29" s="843"/>
      <c r="AN29" s="843"/>
      <c r="AO29" s="843"/>
      <c r="AP29" s="843" t="s">
        <v>553</v>
      </c>
      <c r="AQ29" s="843"/>
      <c r="AR29" s="843"/>
      <c r="AS29" s="843"/>
      <c r="AT29" s="843"/>
      <c r="AU29" s="843" t="s">
        <v>553</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390</v>
      </c>
      <c r="C30" s="794"/>
      <c r="D30" s="794"/>
      <c r="E30" s="794"/>
      <c r="F30" s="794"/>
      <c r="G30" s="794"/>
      <c r="H30" s="794"/>
      <c r="I30" s="794"/>
      <c r="J30" s="794"/>
      <c r="K30" s="794"/>
      <c r="L30" s="794"/>
      <c r="M30" s="794"/>
      <c r="N30" s="794"/>
      <c r="O30" s="794"/>
      <c r="P30" s="795"/>
      <c r="Q30" s="796">
        <v>329</v>
      </c>
      <c r="R30" s="797"/>
      <c r="S30" s="797"/>
      <c r="T30" s="797"/>
      <c r="U30" s="797"/>
      <c r="V30" s="797">
        <v>324</v>
      </c>
      <c r="W30" s="797"/>
      <c r="X30" s="797"/>
      <c r="Y30" s="797"/>
      <c r="Z30" s="797"/>
      <c r="AA30" s="797">
        <v>6</v>
      </c>
      <c r="AB30" s="797"/>
      <c r="AC30" s="797"/>
      <c r="AD30" s="797"/>
      <c r="AE30" s="798"/>
      <c r="AF30" s="799">
        <v>6</v>
      </c>
      <c r="AG30" s="800"/>
      <c r="AH30" s="800"/>
      <c r="AI30" s="800"/>
      <c r="AJ30" s="801"/>
      <c r="AK30" s="847">
        <v>71</v>
      </c>
      <c r="AL30" s="843"/>
      <c r="AM30" s="843"/>
      <c r="AN30" s="843"/>
      <c r="AO30" s="843"/>
      <c r="AP30" s="843" t="s">
        <v>553</v>
      </c>
      <c r="AQ30" s="843"/>
      <c r="AR30" s="843"/>
      <c r="AS30" s="843"/>
      <c r="AT30" s="843"/>
      <c r="AU30" s="843" t="s">
        <v>553</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391</v>
      </c>
      <c r="C31" s="794"/>
      <c r="D31" s="794"/>
      <c r="E31" s="794"/>
      <c r="F31" s="794"/>
      <c r="G31" s="794"/>
      <c r="H31" s="794"/>
      <c r="I31" s="794"/>
      <c r="J31" s="794"/>
      <c r="K31" s="794"/>
      <c r="L31" s="794"/>
      <c r="M31" s="794"/>
      <c r="N31" s="794"/>
      <c r="O31" s="794"/>
      <c r="P31" s="795"/>
      <c r="Q31" s="796">
        <v>828</v>
      </c>
      <c r="R31" s="797"/>
      <c r="S31" s="797"/>
      <c r="T31" s="797"/>
      <c r="U31" s="797"/>
      <c r="V31" s="797">
        <v>625</v>
      </c>
      <c r="W31" s="797"/>
      <c r="X31" s="797"/>
      <c r="Y31" s="797"/>
      <c r="Z31" s="797"/>
      <c r="AA31" s="797">
        <v>203</v>
      </c>
      <c r="AB31" s="797"/>
      <c r="AC31" s="797"/>
      <c r="AD31" s="797"/>
      <c r="AE31" s="798"/>
      <c r="AF31" s="799">
        <v>364</v>
      </c>
      <c r="AG31" s="800"/>
      <c r="AH31" s="800"/>
      <c r="AI31" s="800"/>
      <c r="AJ31" s="801"/>
      <c r="AK31" s="847">
        <v>8</v>
      </c>
      <c r="AL31" s="843"/>
      <c r="AM31" s="843"/>
      <c r="AN31" s="843"/>
      <c r="AO31" s="843"/>
      <c r="AP31" s="843">
        <v>1693</v>
      </c>
      <c r="AQ31" s="843"/>
      <c r="AR31" s="843"/>
      <c r="AS31" s="843"/>
      <c r="AT31" s="843"/>
      <c r="AU31" s="843"/>
      <c r="AV31" s="843"/>
      <c r="AW31" s="843"/>
      <c r="AX31" s="843"/>
      <c r="AY31" s="843"/>
      <c r="AZ31" s="844" t="s">
        <v>553</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393</v>
      </c>
      <c r="C32" s="794"/>
      <c r="D32" s="794"/>
      <c r="E32" s="794"/>
      <c r="F32" s="794"/>
      <c r="G32" s="794"/>
      <c r="H32" s="794"/>
      <c r="I32" s="794"/>
      <c r="J32" s="794"/>
      <c r="K32" s="794"/>
      <c r="L32" s="794"/>
      <c r="M32" s="794"/>
      <c r="N32" s="794"/>
      <c r="O32" s="794"/>
      <c r="P32" s="795"/>
      <c r="Q32" s="796">
        <f>806+296</f>
        <v>1102</v>
      </c>
      <c r="R32" s="797"/>
      <c r="S32" s="797"/>
      <c r="T32" s="797"/>
      <c r="U32" s="797"/>
      <c r="V32" s="797">
        <f>716+270</f>
        <v>986</v>
      </c>
      <c r="W32" s="797"/>
      <c r="X32" s="797"/>
      <c r="Y32" s="797"/>
      <c r="Z32" s="797"/>
      <c r="AA32" s="797">
        <f>90+26</f>
        <v>116</v>
      </c>
      <c r="AB32" s="797"/>
      <c r="AC32" s="797"/>
      <c r="AD32" s="797"/>
      <c r="AE32" s="798"/>
      <c r="AF32" s="799">
        <v>415</v>
      </c>
      <c r="AG32" s="800"/>
      <c r="AH32" s="800"/>
      <c r="AI32" s="800"/>
      <c r="AJ32" s="801"/>
      <c r="AK32" s="847">
        <f>144+172</f>
        <v>316</v>
      </c>
      <c r="AL32" s="843"/>
      <c r="AM32" s="843"/>
      <c r="AN32" s="843"/>
      <c r="AO32" s="843"/>
      <c r="AP32" s="843">
        <f>3660+1548</f>
        <v>5208</v>
      </c>
      <c r="AQ32" s="843"/>
      <c r="AR32" s="843"/>
      <c r="AS32" s="843"/>
      <c r="AT32" s="843"/>
      <c r="AU32" s="843">
        <v>101</v>
      </c>
      <c r="AV32" s="843"/>
      <c r="AW32" s="843"/>
      <c r="AX32" s="843"/>
      <c r="AY32" s="843"/>
      <c r="AZ32" s="844" t="s">
        <v>553</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1024</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545</v>
      </c>
      <c r="C68" s="883"/>
      <c r="D68" s="883"/>
      <c r="E68" s="883"/>
      <c r="F68" s="883"/>
      <c r="G68" s="883"/>
      <c r="H68" s="883"/>
      <c r="I68" s="883"/>
      <c r="J68" s="883"/>
      <c r="K68" s="883"/>
      <c r="L68" s="883"/>
      <c r="M68" s="883"/>
      <c r="N68" s="883"/>
      <c r="O68" s="883"/>
      <c r="P68" s="884"/>
      <c r="Q68" s="885">
        <v>2312</v>
      </c>
      <c r="R68" s="879"/>
      <c r="S68" s="879"/>
      <c r="T68" s="879"/>
      <c r="U68" s="879"/>
      <c r="V68" s="879">
        <v>2162</v>
      </c>
      <c r="W68" s="879"/>
      <c r="X68" s="879"/>
      <c r="Y68" s="879"/>
      <c r="Z68" s="879"/>
      <c r="AA68" s="879">
        <v>149</v>
      </c>
      <c r="AB68" s="879"/>
      <c r="AC68" s="879"/>
      <c r="AD68" s="879"/>
      <c r="AE68" s="879"/>
      <c r="AF68" s="879">
        <v>107</v>
      </c>
      <c r="AG68" s="879"/>
      <c r="AH68" s="879"/>
      <c r="AI68" s="879"/>
      <c r="AJ68" s="879"/>
      <c r="AK68" s="879" t="s">
        <v>553</v>
      </c>
      <c r="AL68" s="879"/>
      <c r="AM68" s="879"/>
      <c r="AN68" s="879"/>
      <c r="AO68" s="879"/>
      <c r="AP68" s="879">
        <v>687</v>
      </c>
      <c r="AQ68" s="879"/>
      <c r="AR68" s="879"/>
      <c r="AS68" s="879"/>
      <c r="AT68" s="879"/>
      <c r="AU68" s="879">
        <v>164</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546</v>
      </c>
      <c r="C69" s="887"/>
      <c r="D69" s="887"/>
      <c r="E69" s="887"/>
      <c r="F69" s="887"/>
      <c r="G69" s="887"/>
      <c r="H69" s="887"/>
      <c r="I69" s="887"/>
      <c r="J69" s="887"/>
      <c r="K69" s="887"/>
      <c r="L69" s="887"/>
      <c r="M69" s="887"/>
      <c r="N69" s="887"/>
      <c r="O69" s="887"/>
      <c r="P69" s="888"/>
      <c r="Q69" s="889">
        <v>10526</v>
      </c>
      <c r="R69" s="843"/>
      <c r="S69" s="843"/>
      <c r="T69" s="843"/>
      <c r="U69" s="843"/>
      <c r="V69" s="843">
        <v>10384</v>
      </c>
      <c r="W69" s="843"/>
      <c r="X69" s="843"/>
      <c r="Y69" s="843"/>
      <c r="Z69" s="843"/>
      <c r="AA69" s="843">
        <v>142</v>
      </c>
      <c r="AB69" s="843"/>
      <c r="AC69" s="843"/>
      <c r="AD69" s="843"/>
      <c r="AE69" s="843"/>
      <c r="AF69" s="843">
        <v>138</v>
      </c>
      <c r="AG69" s="843"/>
      <c r="AH69" s="843"/>
      <c r="AI69" s="843"/>
      <c r="AJ69" s="843"/>
      <c r="AK69" s="843" t="s">
        <v>553</v>
      </c>
      <c r="AL69" s="843"/>
      <c r="AM69" s="843"/>
      <c r="AN69" s="843"/>
      <c r="AO69" s="843"/>
      <c r="AP69" s="843">
        <v>2880</v>
      </c>
      <c r="AQ69" s="843"/>
      <c r="AR69" s="843"/>
      <c r="AS69" s="843"/>
      <c r="AT69" s="843"/>
      <c r="AU69" s="843">
        <v>63</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547</v>
      </c>
      <c r="C70" s="887"/>
      <c r="D70" s="887"/>
      <c r="E70" s="887"/>
      <c r="F70" s="887"/>
      <c r="G70" s="887"/>
      <c r="H70" s="887"/>
      <c r="I70" s="887"/>
      <c r="J70" s="887"/>
      <c r="K70" s="887"/>
      <c r="L70" s="887"/>
      <c r="M70" s="887"/>
      <c r="N70" s="887"/>
      <c r="O70" s="887"/>
      <c r="P70" s="888"/>
      <c r="Q70" s="889">
        <v>229</v>
      </c>
      <c r="R70" s="843"/>
      <c r="S70" s="843"/>
      <c r="T70" s="843"/>
      <c r="U70" s="843"/>
      <c r="V70" s="843">
        <v>223</v>
      </c>
      <c r="W70" s="843"/>
      <c r="X70" s="843"/>
      <c r="Y70" s="843"/>
      <c r="Z70" s="843"/>
      <c r="AA70" s="843">
        <v>6</v>
      </c>
      <c r="AB70" s="843"/>
      <c r="AC70" s="843"/>
      <c r="AD70" s="843"/>
      <c r="AE70" s="843"/>
      <c r="AF70" s="843">
        <v>6</v>
      </c>
      <c r="AG70" s="843"/>
      <c r="AH70" s="843"/>
      <c r="AI70" s="843"/>
      <c r="AJ70" s="843"/>
      <c r="AK70" s="843" t="s">
        <v>553</v>
      </c>
      <c r="AL70" s="843"/>
      <c r="AM70" s="843"/>
      <c r="AN70" s="843"/>
      <c r="AO70" s="843"/>
      <c r="AP70" s="843" t="s">
        <v>553</v>
      </c>
      <c r="AQ70" s="843"/>
      <c r="AR70" s="843"/>
      <c r="AS70" s="843"/>
      <c r="AT70" s="843"/>
      <c r="AU70" s="843" t="s">
        <v>553</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548</v>
      </c>
      <c r="C71" s="887"/>
      <c r="D71" s="887"/>
      <c r="E71" s="887"/>
      <c r="F71" s="887"/>
      <c r="G71" s="887"/>
      <c r="H71" s="887"/>
      <c r="I71" s="887"/>
      <c r="J71" s="887"/>
      <c r="K71" s="887"/>
      <c r="L71" s="887"/>
      <c r="M71" s="887"/>
      <c r="N71" s="887"/>
      <c r="O71" s="887"/>
      <c r="P71" s="888"/>
      <c r="Q71" s="889">
        <v>171510</v>
      </c>
      <c r="R71" s="843"/>
      <c r="S71" s="843"/>
      <c r="T71" s="843"/>
      <c r="U71" s="843"/>
      <c r="V71" s="843">
        <v>169101</v>
      </c>
      <c r="W71" s="843"/>
      <c r="X71" s="843"/>
      <c r="Y71" s="843"/>
      <c r="Z71" s="843"/>
      <c r="AA71" s="843">
        <v>2409</v>
      </c>
      <c r="AB71" s="843"/>
      <c r="AC71" s="843"/>
      <c r="AD71" s="843"/>
      <c r="AE71" s="843"/>
      <c r="AF71" s="843">
        <v>2409</v>
      </c>
      <c r="AG71" s="843"/>
      <c r="AH71" s="843"/>
      <c r="AI71" s="843"/>
      <c r="AJ71" s="843"/>
      <c r="AK71" s="843" t="s">
        <v>553</v>
      </c>
      <c r="AL71" s="843"/>
      <c r="AM71" s="843"/>
      <c r="AN71" s="843"/>
      <c r="AO71" s="843"/>
      <c r="AP71" s="843" t="s">
        <v>553</v>
      </c>
      <c r="AQ71" s="843"/>
      <c r="AR71" s="843"/>
      <c r="AS71" s="843"/>
      <c r="AT71" s="843"/>
      <c r="AU71" s="843" t="s">
        <v>553</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549</v>
      </c>
      <c r="C72" s="887"/>
      <c r="D72" s="887"/>
      <c r="E72" s="887"/>
      <c r="F72" s="887"/>
      <c r="G72" s="887"/>
      <c r="H72" s="887"/>
      <c r="I72" s="887"/>
      <c r="J72" s="887"/>
      <c r="K72" s="887"/>
      <c r="L72" s="887"/>
      <c r="M72" s="887"/>
      <c r="N72" s="887"/>
      <c r="O72" s="887"/>
      <c r="P72" s="888"/>
      <c r="Q72" s="889">
        <v>9448</v>
      </c>
      <c r="R72" s="843"/>
      <c r="S72" s="843"/>
      <c r="T72" s="843"/>
      <c r="U72" s="843"/>
      <c r="V72" s="843">
        <v>7971</v>
      </c>
      <c r="W72" s="843"/>
      <c r="X72" s="843"/>
      <c r="Y72" s="843"/>
      <c r="Z72" s="843"/>
      <c r="AA72" s="843">
        <v>1477</v>
      </c>
      <c r="AB72" s="843"/>
      <c r="AC72" s="843"/>
      <c r="AD72" s="843"/>
      <c r="AE72" s="843"/>
      <c r="AF72" s="843">
        <v>1477</v>
      </c>
      <c r="AG72" s="843"/>
      <c r="AH72" s="843"/>
      <c r="AI72" s="843"/>
      <c r="AJ72" s="843"/>
      <c r="AK72" s="843">
        <v>199</v>
      </c>
      <c r="AL72" s="843"/>
      <c r="AM72" s="843"/>
      <c r="AN72" s="843"/>
      <c r="AO72" s="843"/>
      <c r="AP72" s="843" t="s">
        <v>553</v>
      </c>
      <c r="AQ72" s="843"/>
      <c r="AR72" s="843"/>
      <c r="AS72" s="843"/>
      <c r="AT72" s="843"/>
      <c r="AU72" s="843" t="s">
        <v>553</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550</v>
      </c>
      <c r="C73" s="887"/>
      <c r="D73" s="887"/>
      <c r="E73" s="887"/>
      <c r="F73" s="887"/>
      <c r="G73" s="887"/>
      <c r="H73" s="887"/>
      <c r="I73" s="887"/>
      <c r="J73" s="887"/>
      <c r="K73" s="887"/>
      <c r="L73" s="887"/>
      <c r="M73" s="887"/>
      <c r="N73" s="887"/>
      <c r="O73" s="887"/>
      <c r="P73" s="888"/>
      <c r="Q73" s="889">
        <v>82</v>
      </c>
      <c r="R73" s="843"/>
      <c r="S73" s="843"/>
      <c r="T73" s="843"/>
      <c r="U73" s="843"/>
      <c r="V73" s="843">
        <v>76</v>
      </c>
      <c r="W73" s="843"/>
      <c r="X73" s="843"/>
      <c r="Y73" s="843"/>
      <c r="Z73" s="843"/>
      <c r="AA73" s="843">
        <v>6</v>
      </c>
      <c r="AB73" s="843"/>
      <c r="AC73" s="843"/>
      <c r="AD73" s="843"/>
      <c r="AE73" s="843"/>
      <c r="AF73" s="843">
        <v>6</v>
      </c>
      <c r="AG73" s="843"/>
      <c r="AH73" s="843"/>
      <c r="AI73" s="843"/>
      <c r="AJ73" s="843"/>
      <c r="AK73" s="843">
        <v>20</v>
      </c>
      <c r="AL73" s="843"/>
      <c r="AM73" s="843"/>
      <c r="AN73" s="843"/>
      <c r="AO73" s="843"/>
      <c r="AP73" s="843" t="s">
        <v>553</v>
      </c>
      <c r="AQ73" s="843"/>
      <c r="AR73" s="843"/>
      <c r="AS73" s="843"/>
      <c r="AT73" s="843"/>
      <c r="AU73" s="843" t="s">
        <v>553</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551</v>
      </c>
      <c r="C74" s="887"/>
      <c r="D74" s="887"/>
      <c r="E74" s="887"/>
      <c r="F74" s="887"/>
      <c r="G74" s="887"/>
      <c r="H74" s="887"/>
      <c r="I74" s="887"/>
      <c r="J74" s="887"/>
      <c r="K74" s="887"/>
      <c r="L74" s="887"/>
      <c r="M74" s="887"/>
      <c r="N74" s="887"/>
      <c r="O74" s="887"/>
      <c r="P74" s="888"/>
      <c r="Q74" s="889">
        <v>3</v>
      </c>
      <c r="R74" s="843"/>
      <c r="S74" s="843"/>
      <c r="T74" s="843"/>
      <c r="U74" s="843"/>
      <c r="V74" s="843">
        <v>1</v>
      </c>
      <c r="W74" s="843"/>
      <c r="X74" s="843"/>
      <c r="Y74" s="843"/>
      <c r="Z74" s="843"/>
      <c r="AA74" s="843">
        <v>2</v>
      </c>
      <c r="AB74" s="843"/>
      <c r="AC74" s="843"/>
      <c r="AD74" s="843"/>
      <c r="AE74" s="843"/>
      <c r="AF74" s="843">
        <v>2</v>
      </c>
      <c r="AG74" s="843"/>
      <c r="AH74" s="843"/>
      <c r="AI74" s="843"/>
      <c r="AJ74" s="843"/>
      <c r="AK74" s="843" t="s">
        <v>553</v>
      </c>
      <c r="AL74" s="843"/>
      <c r="AM74" s="843"/>
      <c r="AN74" s="843"/>
      <c r="AO74" s="843"/>
      <c r="AP74" s="843" t="s">
        <v>553</v>
      </c>
      <c r="AQ74" s="843"/>
      <c r="AR74" s="843"/>
      <c r="AS74" s="843"/>
      <c r="AT74" s="843"/>
      <c r="AU74" s="843" t="s">
        <v>553</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552</v>
      </c>
      <c r="C75" s="887"/>
      <c r="D75" s="887"/>
      <c r="E75" s="887"/>
      <c r="F75" s="887"/>
      <c r="G75" s="887"/>
      <c r="H75" s="887"/>
      <c r="I75" s="887"/>
      <c r="J75" s="887"/>
      <c r="K75" s="887"/>
      <c r="L75" s="887"/>
      <c r="M75" s="887"/>
      <c r="N75" s="887"/>
      <c r="O75" s="887"/>
      <c r="P75" s="888"/>
      <c r="Q75" s="890">
        <v>238</v>
      </c>
      <c r="R75" s="891"/>
      <c r="S75" s="891"/>
      <c r="T75" s="891"/>
      <c r="U75" s="847"/>
      <c r="V75" s="892">
        <v>188</v>
      </c>
      <c r="W75" s="891"/>
      <c r="X75" s="891"/>
      <c r="Y75" s="891"/>
      <c r="Z75" s="847"/>
      <c r="AA75" s="892">
        <v>50</v>
      </c>
      <c r="AB75" s="891"/>
      <c r="AC75" s="891"/>
      <c r="AD75" s="891"/>
      <c r="AE75" s="847"/>
      <c r="AF75" s="892">
        <v>15</v>
      </c>
      <c r="AG75" s="891"/>
      <c r="AH75" s="891"/>
      <c r="AI75" s="891"/>
      <c r="AJ75" s="847"/>
      <c r="AK75" s="892" t="s">
        <v>553</v>
      </c>
      <c r="AL75" s="891"/>
      <c r="AM75" s="891"/>
      <c r="AN75" s="891"/>
      <c r="AO75" s="847"/>
      <c r="AP75" s="892">
        <v>34</v>
      </c>
      <c r="AQ75" s="891"/>
      <c r="AR75" s="891"/>
      <c r="AS75" s="891"/>
      <c r="AT75" s="847"/>
      <c r="AU75" s="892">
        <v>2</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1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1384950</v>
      </c>
      <c r="AB110" s="913"/>
      <c r="AC110" s="913"/>
      <c r="AD110" s="913"/>
      <c r="AE110" s="914"/>
      <c r="AF110" s="915">
        <v>1263924</v>
      </c>
      <c r="AG110" s="913"/>
      <c r="AH110" s="913"/>
      <c r="AI110" s="913"/>
      <c r="AJ110" s="914"/>
      <c r="AK110" s="915">
        <v>1244633</v>
      </c>
      <c r="AL110" s="913"/>
      <c r="AM110" s="913"/>
      <c r="AN110" s="913"/>
      <c r="AO110" s="914"/>
      <c r="AP110" s="916">
        <v>19.399999999999999</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11360835</v>
      </c>
      <c r="BR110" s="944"/>
      <c r="BS110" s="944"/>
      <c r="BT110" s="944"/>
      <c r="BU110" s="944"/>
      <c r="BV110" s="944">
        <v>10473098</v>
      </c>
      <c r="BW110" s="944"/>
      <c r="BX110" s="944"/>
      <c r="BY110" s="944"/>
      <c r="BZ110" s="944"/>
      <c r="CA110" s="944">
        <v>9707274</v>
      </c>
      <c r="CB110" s="944"/>
      <c r="CC110" s="944"/>
      <c r="CD110" s="944"/>
      <c r="CE110" s="944"/>
      <c r="CF110" s="957">
        <v>151.4</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1167039</v>
      </c>
      <c r="BR111" s="939"/>
      <c r="BS111" s="939"/>
      <c r="BT111" s="939"/>
      <c r="BU111" s="939"/>
      <c r="BV111" s="939">
        <v>1075530</v>
      </c>
      <c r="BW111" s="939"/>
      <c r="BX111" s="939"/>
      <c r="BY111" s="939"/>
      <c r="BZ111" s="939"/>
      <c r="CA111" s="939">
        <v>983014</v>
      </c>
      <c r="CB111" s="939"/>
      <c r="CC111" s="939"/>
      <c r="CD111" s="939"/>
      <c r="CE111" s="939"/>
      <c r="CF111" s="933">
        <v>15.3</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3196323</v>
      </c>
      <c r="BR112" s="939"/>
      <c r="BS112" s="939"/>
      <c r="BT112" s="939"/>
      <c r="BU112" s="939"/>
      <c r="BV112" s="939">
        <v>2865390</v>
      </c>
      <c r="BW112" s="939"/>
      <c r="BX112" s="939"/>
      <c r="BY112" s="939"/>
      <c r="BZ112" s="939"/>
      <c r="CA112" s="939">
        <v>2713312</v>
      </c>
      <c r="CB112" s="939"/>
      <c r="CC112" s="939"/>
      <c r="CD112" s="939"/>
      <c r="CE112" s="939"/>
      <c r="CF112" s="933">
        <v>42.3</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265019</v>
      </c>
      <c r="AB113" s="951"/>
      <c r="AC113" s="951"/>
      <c r="AD113" s="951"/>
      <c r="AE113" s="952"/>
      <c r="AF113" s="953">
        <v>269739</v>
      </c>
      <c r="AG113" s="951"/>
      <c r="AH113" s="951"/>
      <c r="AI113" s="951"/>
      <c r="AJ113" s="952"/>
      <c r="AK113" s="953">
        <v>264062</v>
      </c>
      <c r="AL113" s="951"/>
      <c r="AM113" s="951"/>
      <c r="AN113" s="951"/>
      <c r="AO113" s="952"/>
      <c r="AP113" s="954">
        <v>4.0999999999999996</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345221</v>
      </c>
      <c r="BR113" s="939"/>
      <c r="BS113" s="939"/>
      <c r="BT113" s="939"/>
      <c r="BU113" s="939"/>
      <c r="BV113" s="939">
        <v>267698</v>
      </c>
      <c r="BW113" s="939"/>
      <c r="BX113" s="939"/>
      <c r="BY113" s="939"/>
      <c r="BZ113" s="939"/>
      <c r="CA113" s="939">
        <v>228444</v>
      </c>
      <c r="CB113" s="939"/>
      <c r="CC113" s="939"/>
      <c r="CD113" s="939"/>
      <c r="CE113" s="939"/>
      <c r="CF113" s="933">
        <v>3.6</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79780</v>
      </c>
      <c r="AB114" s="972"/>
      <c r="AC114" s="972"/>
      <c r="AD114" s="972"/>
      <c r="AE114" s="973"/>
      <c r="AF114" s="974">
        <v>79499</v>
      </c>
      <c r="AG114" s="972"/>
      <c r="AH114" s="972"/>
      <c r="AI114" s="972"/>
      <c r="AJ114" s="973"/>
      <c r="AK114" s="974">
        <v>77298</v>
      </c>
      <c r="AL114" s="972"/>
      <c r="AM114" s="972"/>
      <c r="AN114" s="972"/>
      <c r="AO114" s="973"/>
      <c r="AP114" s="975">
        <v>1.2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472001</v>
      </c>
      <c r="BR114" s="939"/>
      <c r="BS114" s="939"/>
      <c r="BT114" s="939"/>
      <c r="BU114" s="939"/>
      <c r="BV114" s="939">
        <v>437311</v>
      </c>
      <c r="BW114" s="939"/>
      <c r="BX114" s="939"/>
      <c r="BY114" s="939"/>
      <c r="BZ114" s="939"/>
      <c r="CA114" s="939">
        <v>479610</v>
      </c>
      <c r="CB114" s="939"/>
      <c r="CC114" s="939"/>
      <c r="CD114" s="939"/>
      <c r="CE114" s="939"/>
      <c r="CF114" s="933">
        <v>7.5</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193534</v>
      </c>
      <c r="AB115" s="951"/>
      <c r="AC115" s="951"/>
      <c r="AD115" s="951"/>
      <c r="AE115" s="952"/>
      <c r="AF115" s="953">
        <v>194729</v>
      </c>
      <c r="AG115" s="951"/>
      <c r="AH115" s="951"/>
      <c r="AI115" s="951"/>
      <c r="AJ115" s="952"/>
      <c r="AK115" s="953">
        <v>152687</v>
      </c>
      <c r="AL115" s="951"/>
      <c r="AM115" s="951"/>
      <c r="AN115" s="951"/>
      <c r="AO115" s="952"/>
      <c r="AP115" s="954">
        <v>2.4</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1923283</v>
      </c>
      <c r="AB117" s="992"/>
      <c r="AC117" s="992"/>
      <c r="AD117" s="992"/>
      <c r="AE117" s="993"/>
      <c r="AF117" s="994">
        <v>1807891</v>
      </c>
      <c r="AG117" s="992"/>
      <c r="AH117" s="992"/>
      <c r="AI117" s="992"/>
      <c r="AJ117" s="993"/>
      <c r="AK117" s="994">
        <v>1738680</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440</v>
      </c>
      <c r="BP119" s="1018"/>
      <c r="BQ119" s="1012">
        <v>16541419</v>
      </c>
      <c r="BR119" s="1013"/>
      <c r="BS119" s="1013"/>
      <c r="BT119" s="1013"/>
      <c r="BU119" s="1013"/>
      <c r="BV119" s="1013">
        <v>15119027</v>
      </c>
      <c r="BW119" s="1013"/>
      <c r="BX119" s="1013"/>
      <c r="BY119" s="1013"/>
      <c r="BZ119" s="1013"/>
      <c r="CA119" s="1013">
        <v>14111654</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1167039</v>
      </c>
      <c r="DH119" s="999"/>
      <c r="DI119" s="999"/>
      <c r="DJ119" s="999"/>
      <c r="DK119" s="1000"/>
      <c r="DL119" s="998">
        <v>1075530</v>
      </c>
      <c r="DM119" s="999"/>
      <c r="DN119" s="999"/>
      <c r="DO119" s="999"/>
      <c r="DP119" s="1000"/>
      <c r="DQ119" s="998">
        <v>983014</v>
      </c>
      <c r="DR119" s="999"/>
      <c r="DS119" s="999"/>
      <c r="DT119" s="999"/>
      <c r="DU119" s="1000"/>
      <c r="DV119" s="1001">
        <v>15.3</v>
      </c>
      <c r="DW119" s="1002"/>
      <c r="DX119" s="1002"/>
      <c r="DY119" s="1002"/>
      <c r="DZ119" s="1003"/>
    </row>
    <row r="120" spans="1:130" s="212" customFormat="1" ht="26.25" customHeight="1" x14ac:dyDescent="0.1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2110463</v>
      </c>
      <c r="BR120" s="944"/>
      <c r="BS120" s="944"/>
      <c r="BT120" s="944"/>
      <c r="BU120" s="944"/>
      <c r="BV120" s="944">
        <v>2293792</v>
      </c>
      <c r="BW120" s="944"/>
      <c r="BX120" s="944"/>
      <c r="BY120" s="944"/>
      <c r="BZ120" s="944"/>
      <c r="CA120" s="944">
        <v>2445028</v>
      </c>
      <c r="CB120" s="944"/>
      <c r="CC120" s="944"/>
      <c r="CD120" s="944"/>
      <c r="CE120" s="944"/>
      <c r="CF120" s="957">
        <v>38.1</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3196323</v>
      </c>
      <c r="DH120" s="944"/>
      <c r="DI120" s="944"/>
      <c r="DJ120" s="944"/>
      <c r="DK120" s="944"/>
      <c r="DL120" s="944">
        <v>2865390</v>
      </c>
      <c r="DM120" s="944"/>
      <c r="DN120" s="944"/>
      <c r="DO120" s="944"/>
      <c r="DP120" s="944"/>
      <c r="DQ120" s="944">
        <v>2713312</v>
      </c>
      <c r="DR120" s="944"/>
      <c r="DS120" s="944"/>
      <c r="DT120" s="944"/>
      <c r="DU120" s="944"/>
      <c r="DV120" s="945">
        <v>42.3</v>
      </c>
      <c r="DW120" s="945"/>
      <c r="DX120" s="945"/>
      <c r="DY120" s="945"/>
      <c r="DZ120" s="946"/>
    </row>
    <row r="121" spans="1:130" s="212" customFormat="1" ht="26.25" customHeight="1" x14ac:dyDescent="0.1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t="s">
        <v>121</v>
      </c>
      <c r="BR121" s="939"/>
      <c r="BS121" s="939"/>
      <c r="BT121" s="939"/>
      <c r="BU121" s="939"/>
      <c r="BV121" s="939" t="s">
        <v>121</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t="s">
        <v>121</v>
      </c>
      <c r="DR121" s="939"/>
      <c r="DS121" s="939"/>
      <c r="DT121" s="939"/>
      <c r="DU121" s="939"/>
      <c r="DV121" s="940" t="s">
        <v>121</v>
      </c>
      <c r="DW121" s="940"/>
      <c r="DX121" s="940"/>
      <c r="DY121" s="940"/>
      <c r="DZ121" s="941"/>
    </row>
    <row r="122" spans="1:130" s="212" customFormat="1" ht="26.25" customHeight="1" x14ac:dyDescent="0.1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9612204</v>
      </c>
      <c r="BR122" s="1013"/>
      <c r="BS122" s="1013"/>
      <c r="BT122" s="1013"/>
      <c r="BU122" s="1013"/>
      <c r="BV122" s="1013">
        <v>9095305</v>
      </c>
      <c r="BW122" s="1013"/>
      <c r="BX122" s="1013"/>
      <c r="BY122" s="1013"/>
      <c r="BZ122" s="1013"/>
      <c r="CA122" s="1013">
        <v>8615277</v>
      </c>
      <c r="CB122" s="1013"/>
      <c r="CC122" s="1013"/>
      <c r="CD122" s="1013"/>
      <c r="CE122" s="1013"/>
      <c r="CF122" s="1030">
        <v>134.4</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1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448</v>
      </c>
      <c r="BP123" s="1018"/>
      <c r="BQ123" s="1076">
        <v>11722667</v>
      </c>
      <c r="BR123" s="1077"/>
      <c r="BS123" s="1077"/>
      <c r="BT123" s="1077"/>
      <c r="BU123" s="1077"/>
      <c r="BV123" s="1077">
        <v>11389097</v>
      </c>
      <c r="BW123" s="1077"/>
      <c r="BX123" s="1077"/>
      <c r="BY123" s="1077"/>
      <c r="BZ123" s="1077"/>
      <c r="CA123" s="1077">
        <v>11060305</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v>8804</v>
      </c>
      <c r="AB124" s="972"/>
      <c r="AC124" s="972"/>
      <c r="AD124" s="972"/>
      <c r="AE124" s="973"/>
      <c r="AF124" s="974">
        <v>9134</v>
      </c>
      <c r="AG124" s="972"/>
      <c r="AH124" s="972"/>
      <c r="AI124" s="972"/>
      <c r="AJ124" s="973"/>
      <c r="AK124" s="974">
        <v>3499</v>
      </c>
      <c r="AL124" s="972"/>
      <c r="AM124" s="972"/>
      <c r="AN124" s="972"/>
      <c r="AO124" s="973"/>
      <c r="AP124" s="975">
        <v>0.1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79.900000000000006</v>
      </c>
      <c r="BR124" s="1040"/>
      <c r="BS124" s="1040"/>
      <c r="BT124" s="1040"/>
      <c r="BU124" s="1040"/>
      <c r="BV124" s="1040">
        <v>61</v>
      </c>
      <c r="BW124" s="1040"/>
      <c r="BX124" s="1040"/>
      <c r="BY124" s="1040"/>
      <c r="BZ124" s="1040"/>
      <c r="CA124" s="1040">
        <v>47.5</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104346</v>
      </c>
      <c r="AB126" s="972"/>
      <c r="AC126" s="972"/>
      <c r="AD126" s="972"/>
      <c r="AE126" s="973"/>
      <c r="AF126" s="974">
        <v>104346</v>
      </c>
      <c r="AG126" s="972"/>
      <c r="AH126" s="972"/>
      <c r="AI126" s="972"/>
      <c r="AJ126" s="973"/>
      <c r="AK126" s="974">
        <v>104346</v>
      </c>
      <c r="AL126" s="972"/>
      <c r="AM126" s="972"/>
      <c r="AN126" s="972"/>
      <c r="AO126" s="973"/>
      <c r="AP126" s="975">
        <v>1.6</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80384</v>
      </c>
      <c r="AB127" s="972"/>
      <c r="AC127" s="972"/>
      <c r="AD127" s="972"/>
      <c r="AE127" s="973"/>
      <c r="AF127" s="974">
        <v>81249</v>
      </c>
      <c r="AG127" s="972"/>
      <c r="AH127" s="972"/>
      <c r="AI127" s="972"/>
      <c r="AJ127" s="973"/>
      <c r="AK127" s="974">
        <v>44842</v>
      </c>
      <c r="AL127" s="972"/>
      <c r="AM127" s="972"/>
      <c r="AN127" s="972"/>
      <c r="AO127" s="973"/>
      <c r="AP127" s="975">
        <v>0.7</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26804</v>
      </c>
      <c r="AB128" s="1059"/>
      <c r="AC128" s="1059"/>
      <c r="AD128" s="1059"/>
      <c r="AE128" s="1060"/>
      <c r="AF128" s="1061" t="s">
        <v>121</v>
      </c>
      <c r="AG128" s="1059"/>
      <c r="AH128" s="1059"/>
      <c r="AI128" s="1059"/>
      <c r="AJ128" s="1060"/>
      <c r="AK128" s="1061">
        <v>15935</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121</v>
      </c>
      <c r="BG128" s="1066"/>
      <c r="BH128" s="1066"/>
      <c r="BI128" s="1066"/>
      <c r="BJ128" s="1066"/>
      <c r="BK128" s="1066"/>
      <c r="BL128" s="1067"/>
      <c r="BM128" s="1065">
        <v>13.97</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6916226</v>
      </c>
      <c r="AB129" s="972"/>
      <c r="AC129" s="972"/>
      <c r="AD129" s="972"/>
      <c r="AE129" s="973"/>
      <c r="AF129" s="974">
        <v>6979130</v>
      </c>
      <c r="AG129" s="972"/>
      <c r="AH129" s="972"/>
      <c r="AI129" s="972"/>
      <c r="AJ129" s="973"/>
      <c r="AK129" s="974">
        <v>7244828</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121</v>
      </c>
      <c r="BG129" s="1080"/>
      <c r="BH129" s="1080"/>
      <c r="BI129" s="1080"/>
      <c r="BJ129" s="1080"/>
      <c r="BK129" s="1080"/>
      <c r="BL129" s="1081"/>
      <c r="BM129" s="1079">
        <v>18.97</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890274</v>
      </c>
      <c r="AB130" s="972"/>
      <c r="AC130" s="972"/>
      <c r="AD130" s="972"/>
      <c r="AE130" s="973"/>
      <c r="AF130" s="974">
        <v>865526</v>
      </c>
      <c r="AG130" s="972"/>
      <c r="AH130" s="972"/>
      <c r="AI130" s="972"/>
      <c r="AJ130" s="973"/>
      <c r="AK130" s="974">
        <v>833940</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15.3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6025952</v>
      </c>
      <c r="AB131" s="999"/>
      <c r="AC131" s="999"/>
      <c r="AD131" s="999"/>
      <c r="AE131" s="1000"/>
      <c r="AF131" s="998">
        <v>6113604</v>
      </c>
      <c r="AG131" s="999"/>
      <c r="AH131" s="999"/>
      <c r="AI131" s="999"/>
      <c r="AJ131" s="1000"/>
      <c r="AK131" s="998">
        <v>6410888</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v>47.5</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16.697859520000002</v>
      </c>
      <c r="AB132" s="1110"/>
      <c r="AC132" s="1110"/>
      <c r="AD132" s="1110"/>
      <c r="AE132" s="1111"/>
      <c r="AF132" s="1112">
        <v>15.4142303</v>
      </c>
      <c r="AG132" s="1110"/>
      <c r="AH132" s="1110"/>
      <c r="AI132" s="1110"/>
      <c r="AJ132" s="1111"/>
      <c r="AK132" s="1112">
        <v>13.86399201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15.7</v>
      </c>
      <c r="AB133" s="1093"/>
      <c r="AC133" s="1093"/>
      <c r="AD133" s="1093"/>
      <c r="AE133" s="1094"/>
      <c r="AF133" s="1092">
        <v>15.6</v>
      </c>
      <c r="AG133" s="1093"/>
      <c r="AH133" s="1093"/>
      <c r="AI133" s="1093"/>
      <c r="AJ133" s="1094"/>
      <c r="AK133" s="1092">
        <v>15.3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vLoi1CqEUEIClbqVX+QlyUxEDSJ35mqplRD5zOmKawnp8FkI7I2u7G+WwjtMG5tiv6PwX3c2cqKYnFhyqwADw==" saltValue="qH5Smwqp/3bcbDgu7QwTH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70" zoomScale="70" zoomScaleNormal="85" zoomScaleSheetLayoutView="70" workbookViewId="0">
      <selection activeCell="BI32" sqref="BI32"/>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qgV+O9R100cKuXY50B4e8mlfGzcKFS2RdT7Iiqa8eoKJULgqFiRTVW7W90De7MxsrziPQhTnRjjTGAWz6okw==" saltValue="JuMMmtY27lVu7BJh3JXgG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37" zoomScaleNormal="100" zoomScaleSheetLayoutView="55" workbookViewId="0">
      <selection activeCell="BI32" sqref="BI32"/>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65XlW6cazhSlAB9wdJgz/KM0/BWKCvsN+4juFFCPFh8DbfB8a2xcEgeLeMGhgvzQ8cw9NUgeKyG0AMKeaW0KA==" saltValue="2UxCPZVODmodm8beooxVT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election activeCell="BI32" sqref="BI32"/>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27" t="s">
        <v>477</v>
      </c>
      <c r="AP7" s="253"/>
      <c r="AQ7" s="254" t="s">
        <v>478</v>
      </c>
      <c r="AR7" s="255"/>
    </row>
    <row r="8" spans="1:46" x14ac:dyDescent="0.15">
      <c r="A8" s="247"/>
      <c r="AK8" s="256"/>
      <c r="AL8" s="257"/>
      <c r="AM8" s="257"/>
      <c r="AN8" s="258"/>
      <c r="AO8" s="1128"/>
      <c r="AP8" s="259" t="s">
        <v>479</v>
      </c>
      <c r="AQ8" s="260" t="s">
        <v>480</v>
      </c>
      <c r="AR8" s="261" t="s">
        <v>481</v>
      </c>
    </row>
    <row r="9" spans="1:46" x14ac:dyDescent="0.15">
      <c r="A9" s="247"/>
      <c r="AK9" s="1129" t="s">
        <v>482</v>
      </c>
      <c r="AL9" s="1130"/>
      <c r="AM9" s="1130"/>
      <c r="AN9" s="1131"/>
      <c r="AO9" s="262">
        <v>1649131</v>
      </c>
      <c r="AP9" s="262">
        <v>63040</v>
      </c>
      <c r="AQ9" s="263">
        <v>72090</v>
      </c>
      <c r="AR9" s="264">
        <v>-12.6</v>
      </c>
    </row>
    <row r="10" spans="1:46" ht="13.5" customHeight="1" x14ac:dyDescent="0.15">
      <c r="A10" s="247"/>
      <c r="AK10" s="1129" t="s">
        <v>483</v>
      </c>
      <c r="AL10" s="1130"/>
      <c r="AM10" s="1130"/>
      <c r="AN10" s="1131"/>
      <c r="AO10" s="265">
        <v>233941</v>
      </c>
      <c r="AP10" s="265">
        <v>8943</v>
      </c>
      <c r="AQ10" s="266">
        <v>9072</v>
      </c>
      <c r="AR10" s="267">
        <v>-1.4</v>
      </c>
    </row>
    <row r="11" spans="1:46" ht="13.5" customHeight="1" x14ac:dyDescent="0.15">
      <c r="A11" s="247"/>
      <c r="AK11" s="1129" t="s">
        <v>484</v>
      </c>
      <c r="AL11" s="1130"/>
      <c r="AM11" s="1130"/>
      <c r="AN11" s="1131"/>
      <c r="AO11" s="265">
        <v>735</v>
      </c>
      <c r="AP11" s="265">
        <v>28</v>
      </c>
      <c r="AQ11" s="266">
        <v>383</v>
      </c>
      <c r="AR11" s="267">
        <v>-92.7</v>
      </c>
    </row>
    <row r="12" spans="1:46" ht="13.5" customHeight="1" x14ac:dyDescent="0.15">
      <c r="A12" s="247"/>
      <c r="AK12" s="1129" t="s">
        <v>485</v>
      </c>
      <c r="AL12" s="1130"/>
      <c r="AM12" s="1130"/>
      <c r="AN12" s="1131"/>
      <c r="AO12" s="265" t="s">
        <v>486</v>
      </c>
      <c r="AP12" s="265" t="s">
        <v>486</v>
      </c>
      <c r="AQ12" s="266">
        <v>26</v>
      </c>
      <c r="AR12" s="267" t="s">
        <v>486</v>
      </c>
    </row>
    <row r="13" spans="1:46" ht="13.5" customHeight="1" x14ac:dyDescent="0.15">
      <c r="A13" s="247"/>
      <c r="AK13" s="1129" t="s">
        <v>487</v>
      </c>
      <c r="AL13" s="1130"/>
      <c r="AM13" s="1130"/>
      <c r="AN13" s="1131"/>
      <c r="AO13" s="265">
        <v>39010</v>
      </c>
      <c r="AP13" s="265">
        <v>1491</v>
      </c>
      <c r="AQ13" s="266">
        <v>2732</v>
      </c>
      <c r="AR13" s="267">
        <v>-45.4</v>
      </c>
    </row>
    <row r="14" spans="1:46" ht="13.5" customHeight="1" x14ac:dyDescent="0.15">
      <c r="A14" s="247"/>
      <c r="AK14" s="1129" t="s">
        <v>488</v>
      </c>
      <c r="AL14" s="1130"/>
      <c r="AM14" s="1130"/>
      <c r="AN14" s="1131"/>
      <c r="AO14" s="265">
        <v>8100</v>
      </c>
      <c r="AP14" s="265">
        <v>310</v>
      </c>
      <c r="AQ14" s="266">
        <v>1315</v>
      </c>
      <c r="AR14" s="267">
        <v>-76.400000000000006</v>
      </c>
    </row>
    <row r="15" spans="1:46" ht="13.5" customHeight="1" x14ac:dyDescent="0.15">
      <c r="A15" s="247"/>
      <c r="AK15" s="1132" t="s">
        <v>489</v>
      </c>
      <c r="AL15" s="1133"/>
      <c r="AM15" s="1133"/>
      <c r="AN15" s="1134"/>
      <c r="AO15" s="265">
        <v>-136501</v>
      </c>
      <c r="AP15" s="265">
        <v>-5218</v>
      </c>
      <c r="AQ15" s="266">
        <v>-4107</v>
      </c>
      <c r="AR15" s="267">
        <v>27.1</v>
      </c>
    </row>
    <row r="16" spans="1:46" x14ac:dyDescent="0.15">
      <c r="A16" s="247"/>
      <c r="AK16" s="1132" t="s">
        <v>177</v>
      </c>
      <c r="AL16" s="1133"/>
      <c r="AM16" s="1133"/>
      <c r="AN16" s="1134"/>
      <c r="AO16" s="265">
        <v>1794416</v>
      </c>
      <c r="AP16" s="265">
        <v>68594</v>
      </c>
      <c r="AQ16" s="266">
        <v>81511</v>
      </c>
      <c r="AR16" s="267">
        <v>-15.8</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5" t="s">
        <v>494</v>
      </c>
      <c r="AL21" s="1136"/>
      <c r="AM21" s="1136"/>
      <c r="AN21" s="1137"/>
      <c r="AO21" s="277">
        <v>6.65</v>
      </c>
      <c r="AP21" s="278">
        <v>6.74</v>
      </c>
      <c r="AQ21" s="279">
        <v>-0.09</v>
      </c>
      <c r="AS21" s="280"/>
      <c r="AT21" s="276"/>
    </row>
    <row r="22" spans="1:46" s="248" customFormat="1" x14ac:dyDescent="0.15">
      <c r="A22" s="276"/>
      <c r="AK22" s="1135" t="s">
        <v>495</v>
      </c>
      <c r="AL22" s="1136"/>
      <c r="AM22" s="1136"/>
      <c r="AN22" s="1137"/>
      <c r="AO22" s="281">
        <v>96</v>
      </c>
      <c r="AP22" s="282">
        <v>97</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27" t="s">
        <v>477</v>
      </c>
      <c r="AP30" s="253"/>
      <c r="AQ30" s="254" t="s">
        <v>478</v>
      </c>
      <c r="AR30" s="255"/>
    </row>
    <row r="31" spans="1:46" x14ac:dyDescent="0.15">
      <c r="A31" s="247"/>
      <c r="AK31" s="256"/>
      <c r="AL31" s="257"/>
      <c r="AM31" s="257"/>
      <c r="AN31" s="258"/>
      <c r="AO31" s="1128"/>
      <c r="AP31" s="259" t="s">
        <v>479</v>
      </c>
      <c r="AQ31" s="260" t="s">
        <v>480</v>
      </c>
      <c r="AR31" s="261" t="s">
        <v>481</v>
      </c>
    </row>
    <row r="32" spans="1:46" ht="27" customHeight="1" x14ac:dyDescent="0.15">
      <c r="A32" s="247"/>
      <c r="AK32" s="1143" t="s">
        <v>499</v>
      </c>
      <c r="AL32" s="1144"/>
      <c r="AM32" s="1144"/>
      <c r="AN32" s="1145"/>
      <c r="AO32" s="291">
        <v>1244633</v>
      </c>
      <c r="AP32" s="291">
        <v>47578</v>
      </c>
      <c r="AQ32" s="292">
        <v>33695</v>
      </c>
      <c r="AR32" s="293">
        <v>41.2</v>
      </c>
    </row>
    <row r="33" spans="1:46" ht="13.5" customHeight="1" x14ac:dyDescent="0.15">
      <c r="A33" s="247"/>
      <c r="AK33" s="1143" t="s">
        <v>500</v>
      </c>
      <c r="AL33" s="1144"/>
      <c r="AM33" s="1144"/>
      <c r="AN33" s="1145"/>
      <c r="AO33" s="291" t="s">
        <v>486</v>
      </c>
      <c r="AP33" s="291" t="s">
        <v>486</v>
      </c>
      <c r="AQ33" s="292" t="s">
        <v>486</v>
      </c>
      <c r="AR33" s="293" t="s">
        <v>486</v>
      </c>
    </row>
    <row r="34" spans="1:46" ht="27" customHeight="1" x14ac:dyDescent="0.15">
      <c r="A34" s="247"/>
      <c r="AK34" s="1143" t="s">
        <v>501</v>
      </c>
      <c r="AL34" s="1144"/>
      <c r="AM34" s="1144"/>
      <c r="AN34" s="1145"/>
      <c r="AO34" s="291" t="s">
        <v>486</v>
      </c>
      <c r="AP34" s="291" t="s">
        <v>486</v>
      </c>
      <c r="AQ34" s="292" t="s">
        <v>486</v>
      </c>
      <c r="AR34" s="293" t="s">
        <v>486</v>
      </c>
    </row>
    <row r="35" spans="1:46" ht="27" customHeight="1" x14ac:dyDescent="0.15">
      <c r="A35" s="247"/>
      <c r="AK35" s="1143" t="s">
        <v>502</v>
      </c>
      <c r="AL35" s="1144"/>
      <c r="AM35" s="1144"/>
      <c r="AN35" s="1145"/>
      <c r="AO35" s="291">
        <v>264062</v>
      </c>
      <c r="AP35" s="291">
        <v>10094</v>
      </c>
      <c r="AQ35" s="292">
        <v>8394</v>
      </c>
      <c r="AR35" s="293">
        <v>20.3</v>
      </c>
    </row>
    <row r="36" spans="1:46" ht="27" customHeight="1" x14ac:dyDescent="0.15">
      <c r="A36" s="247"/>
      <c r="AK36" s="1143" t="s">
        <v>503</v>
      </c>
      <c r="AL36" s="1144"/>
      <c r="AM36" s="1144"/>
      <c r="AN36" s="1145"/>
      <c r="AO36" s="291">
        <v>77298</v>
      </c>
      <c r="AP36" s="291">
        <v>2955</v>
      </c>
      <c r="AQ36" s="292">
        <v>1998</v>
      </c>
      <c r="AR36" s="293">
        <v>47.9</v>
      </c>
    </row>
    <row r="37" spans="1:46" ht="13.5" customHeight="1" x14ac:dyDescent="0.15">
      <c r="A37" s="247"/>
      <c r="AK37" s="1143" t="s">
        <v>504</v>
      </c>
      <c r="AL37" s="1144"/>
      <c r="AM37" s="1144"/>
      <c r="AN37" s="1145"/>
      <c r="AO37" s="291">
        <v>152687</v>
      </c>
      <c r="AP37" s="291">
        <v>5837</v>
      </c>
      <c r="AQ37" s="292">
        <v>1021</v>
      </c>
      <c r="AR37" s="293">
        <v>471.7</v>
      </c>
    </row>
    <row r="38" spans="1:46" ht="27" customHeight="1" x14ac:dyDescent="0.15">
      <c r="A38" s="247"/>
      <c r="AK38" s="1146" t="s">
        <v>505</v>
      </c>
      <c r="AL38" s="1147"/>
      <c r="AM38" s="1147"/>
      <c r="AN38" s="1148"/>
      <c r="AO38" s="294" t="s">
        <v>486</v>
      </c>
      <c r="AP38" s="294" t="s">
        <v>486</v>
      </c>
      <c r="AQ38" s="295">
        <v>3</v>
      </c>
      <c r="AR38" s="283" t="s">
        <v>486</v>
      </c>
      <c r="AS38" s="290"/>
    </row>
    <row r="39" spans="1:46" x14ac:dyDescent="0.15">
      <c r="A39" s="247"/>
      <c r="AK39" s="1146" t="s">
        <v>506</v>
      </c>
      <c r="AL39" s="1147"/>
      <c r="AM39" s="1147"/>
      <c r="AN39" s="1148"/>
      <c r="AO39" s="291">
        <v>-15935</v>
      </c>
      <c r="AP39" s="291">
        <v>-609</v>
      </c>
      <c r="AQ39" s="292">
        <v>-3210</v>
      </c>
      <c r="AR39" s="293">
        <v>-81</v>
      </c>
      <c r="AS39" s="290"/>
    </row>
    <row r="40" spans="1:46" ht="27" customHeight="1" x14ac:dyDescent="0.15">
      <c r="A40" s="247"/>
      <c r="AK40" s="1143" t="s">
        <v>507</v>
      </c>
      <c r="AL40" s="1144"/>
      <c r="AM40" s="1144"/>
      <c r="AN40" s="1145"/>
      <c r="AO40" s="291">
        <v>-833940</v>
      </c>
      <c r="AP40" s="291">
        <v>-31878</v>
      </c>
      <c r="AQ40" s="292">
        <v>-26336</v>
      </c>
      <c r="AR40" s="293">
        <v>21</v>
      </c>
      <c r="AS40" s="290"/>
    </row>
    <row r="41" spans="1:46" x14ac:dyDescent="0.15">
      <c r="A41" s="247"/>
      <c r="AK41" s="1149" t="s">
        <v>287</v>
      </c>
      <c r="AL41" s="1150"/>
      <c r="AM41" s="1150"/>
      <c r="AN41" s="1151"/>
      <c r="AO41" s="291">
        <v>888805</v>
      </c>
      <c r="AP41" s="291">
        <v>33976</v>
      </c>
      <c r="AQ41" s="292">
        <v>15565</v>
      </c>
      <c r="AR41" s="293">
        <v>118.3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38" t="s">
        <v>477</v>
      </c>
      <c r="AN49" s="1140" t="s">
        <v>510</v>
      </c>
      <c r="AO49" s="1141"/>
      <c r="AP49" s="1141"/>
      <c r="AQ49" s="1141"/>
      <c r="AR49" s="1142"/>
    </row>
    <row r="50" spans="1:44" x14ac:dyDescent="0.15">
      <c r="A50" s="247"/>
      <c r="AK50" s="305"/>
      <c r="AL50" s="306"/>
      <c r="AM50" s="1139"/>
      <c r="AN50" s="307" t="s">
        <v>511</v>
      </c>
      <c r="AO50" s="308" t="s">
        <v>512</v>
      </c>
      <c r="AP50" s="309" t="s">
        <v>513</v>
      </c>
      <c r="AQ50" s="310" t="s">
        <v>514</v>
      </c>
      <c r="AR50" s="311" t="s">
        <v>515</v>
      </c>
    </row>
    <row r="51" spans="1:44" x14ac:dyDescent="0.15">
      <c r="A51" s="247"/>
      <c r="AK51" s="303" t="s">
        <v>516</v>
      </c>
      <c r="AL51" s="304"/>
      <c r="AM51" s="312">
        <v>1107951</v>
      </c>
      <c r="AN51" s="313">
        <v>40834</v>
      </c>
      <c r="AO51" s="314">
        <v>-63.5</v>
      </c>
      <c r="AP51" s="315">
        <v>52068</v>
      </c>
      <c r="AQ51" s="316">
        <v>1.6</v>
      </c>
      <c r="AR51" s="317">
        <v>-65.099999999999994</v>
      </c>
    </row>
    <row r="52" spans="1:44" x14ac:dyDescent="0.15">
      <c r="A52" s="247"/>
      <c r="AK52" s="318"/>
      <c r="AL52" s="319" t="s">
        <v>517</v>
      </c>
      <c r="AM52" s="320">
        <v>495644</v>
      </c>
      <c r="AN52" s="321">
        <v>18267</v>
      </c>
      <c r="AO52" s="322">
        <v>-21.2</v>
      </c>
      <c r="AP52" s="323">
        <v>26936</v>
      </c>
      <c r="AQ52" s="324">
        <v>3.4</v>
      </c>
      <c r="AR52" s="325">
        <v>-24.6</v>
      </c>
    </row>
    <row r="53" spans="1:44" x14ac:dyDescent="0.15">
      <c r="A53" s="247"/>
      <c r="AK53" s="303" t="s">
        <v>518</v>
      </c>
      <c r="AL53" s="304"/>
      <c r="AM53" s="312">
        <v>923323</v>
      </c>
      <c r="AN53" s="313">
        <v>34273</v>
      </c>
      <c r="AO53" s="314">
        <v>-16.100000000000001</v>
      </c>
      <c r="AP53" s="315">
        <v>47161</v>
      </c>
      <c r="AQ53" s="316">
        <v>-9.4</v>
      </c>
      <c r="AR53" s="317">
        <v>-6.7</v>
      </c>
    </row>
    <row r="54" spans="1:44" x14ac:dyDescent="0.15">
      <c r="A54" s="247"/>
      <c r="AK54" s="318"/>
      <c r="AL54" s="319" t="s">
        <v>517</v>
      </c>
      <c r="AM54" s="320">
        <v>421982</v>
      </c>
      <c r="AN54" s="321">
        <v>15664</v>
      </c>
      <c r="AO54" s="322">
        <v>-14.2</v>
      </c>
      <c r="AP54" s="323">
        <v>24595</v>
      </c>
      <c r="AQ54" s="324">
        <v>-8.6999999999999993</v>
      </c>
      <c r="AR54" s="325">
        <v>-5.5</v>
      </c>
    </row>
    <row r="55" spans="1:44" x14ac:dyDescent="0.15">
      <c r="A55" s="247"/>
      <c r="AK55" s="303" t="s">
        <v>519</v>
      </c>
      <c r="AL55" s="304"/>
      <c r="AM55" s="312">
        <v>1088576</v>
      </c>
      <c r="AN55" s="313">
        <v>40970</v>
      </c>
      <c r="AO55" s="314">
        <v>19.5</v>
      </c>
      <c r="AP55" s="315">
        <v>43423</v>
      </c>
      <c r="AQ55" s="316">
        <v>-7.9</v>
      </c>
      <c r="AR55" s="317">
        <v>27.4</v>
      </c>
    </row>
    <row r="56" spans="1:44" x14ac:dyDescent="0.15">
      <c r="A56" s="247"/>
      <c r="AK56" s="318"/>
      <c r="AL56" s="319" t="s">
        <v>517</v>
      </c>
      <c r="AM56" s="320">
        <v>420072</v>
      </c>
      <c r="AN56" s="321">
        <v>15810</v>
      </c>
      <c r="AO56" s="322">
        <v>0.9</v>
      </c>
      <c r="AP56" s="323">
        <v>22207</v>
      </c>
      <c r="AQ56" s="324">
        <v>-9.6999999999999993</v>
      </c>
      <c r="AR56" s="325">
        <v>10.6</v>
      </c>
    </row>
    <row r="57" spans="1:44" x14ac:dyDescent="0.15">
      <c r="A57" s="247"/>
      <c r="AK57" s="303" t="s">
        <v>520</v>
      </c>
      <c r="AL57" s="304"/>
      <c r="AM57" s="312">
        <v>690680</v>
      </c>
      <c r="AN57" s="313">
        <v>26221</v>
      </c>
      <c r="AO57" s="314">
        <v>-36</v>
      </c>
      <c r="AP57" s="315">
        <v>45265</v>
      </c>
      <c r="AQ57" s="316">
        <v>4.2</v>
      </c>
      <c r="AR57" s="317">
        <v>-40.200000000000003</v>
      </c>
    </row>
    <row r="58" spans="1:44" x14ac:dyDescent="0.15">
      <c r="A58" s="247"/>
      <c r="AK58" s="318"/>
      <c r="AL58" s="319" t="s">
        <v>517</v>
      </c>
      <c r="AM58" s="320">
        <v>290559</v>
      </c>
      <c r="AN58" s="321">
        <v>11031</v>
      </c>
      <c r="AO58" s="322">
        <v>-30.2</v>
      </c>
      <c r="AP58" s="323">
        <v>22600</v>
      </c>
      <c r="AQ58" s="324">
        <v>1.8</v>
      </c>
      <c r="AR58" s="325">
        <v>-32</v>
      </c>
    </row>
    <row r="59" spans="1:44" x14ac:dyDescent="0.15">
      <c r="A59" s="247"/>
      <c r="AK59" s="303" t="s">
        <v>521</v>
      </c>
      <c r="AL59" s="304"/>
      <c r="AM59" s="312">
        <v>1035284</v>
      </c>
      <c r="AN59" s="313">
        <v>39575</v>
      </c>
      <c r="AO59" s="314">
        <v>50.9</v>
      </c>
      <c r="AP59" s="315">
        <v>54621</v>
      </c>
      <c r="AQ59" s="316">
        <v>20.7</v>
      </c>
      <c r="AR59" s="317">
        <v>30.2</v>
      </c>
    </row>
    <row r="60" spans="1:44" x14ac:dyDescent="0.15">
      <c r="A60" s="247"/>
      <c r="AK60" s="318"/>
      <c r="AL60" s="319" t="s">
        <v>517</v>
      </c>
      <c r="AM60" s="320">
        <v>439459</v>
      </c>
      <c r="AN60" s="321">
        <v>16799</v>
      </c>
      <c r="AO60" s="322">
        <v>52.3</v>
      </c>
      <c r="AP60" s="323">
        <v>30892</v>
      </c>
      <c r="AQ60" s="324">
        <v>36.700000000000003</v>
      </c>
      <c r="AR60" s="325">
        <v>15.6</v>
      </c>
    </row>
    <row r="61" spans="1:44" x14ac:dyDescent="0.15">
      <c r="A61" s="247"/>
      <c r="AK61" s="303" t="s">
        <v>522</v>
      </c>
      <c r="AL61" s="326"/>
      <c r="AM61" s="312">
        <v>969163</v>
      </c>
      <c r="AN61" s="313">
        <v>36375</v>
      </c>
      <c r="AO61" s="314">
        <v>-9</v>
      </c>
      <c r="AP61" s="315">
        <v>48508</v>
      </c>
      <c r="AQ61" s="327">
        <v>1.8</v>
      </c>
      <c r="AR61" s="317">
        <v>-10.8</v>
      </c>
    </row>
    <row r="62" spans="1:44" x14ac:dyDescent="0.15">
      <c r="A62" s="247"/>
      <c r="AK62" s="318"/>
      <c r="AL62" s="319" t="s">
        <v>517</v>
      </c>
      <c r="AM62" s="320">
        <v>413543</v>
      </c>
      <c r="AN62" s="321">
        <v>15514</v>
      </c>
      <c r="AO62" s="322">
        <v>-2.5</v>
      </c>
      <c r="AP62" s="323">
        <v>25446</v>
      </c>
      <c r="AQ62" s="324">
        <v>4.7</v>
      </c>
      <c r="AR62" s="325">
        <v>-7.2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uZ8LHoFHh0exf5DbSZ5A87TG6fMBn4hSwonhCfO7RyI71yMmmh5yoCc0HTdfDrjmLNWsVasHz7KcEh8PHUZWw==" saltValue="2cM8HqCuryFEnwruIv5M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90" zoomScaleNormal="90" zoomScaleSheetLayoutView="55" workbookViewId="0">
      <selection activeCell="BI32" sqref="BI32"/>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9aEmHcDZ3QbOSD+exhBJWTQPH5tdsOb1KszqFvaa951FKDSKqIveEQxQ9dHpqzMnDV2NaFRH2CSrAW08ddQ5oQ==" saltValue="lTOeNOIS7bWPhUeRX6rPV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0" zoomScaleNormal="80" zoomScaleSheetLayoutView="55" workbookViewId="0">
      <selection activeCell="BI32" sqref="BI32"/>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f/gMXj1u390mD8abNQUy+VliARUYdtPB6lF9aT6NOT7KNfmZ9B4m6oa/qp2MU52JMADrEhdr86Btz3QuDekWsA==" saltValue="VrpEg7OsVnF0wRDAQkxdH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29" zoomScale="70" zoomScaleNormal="70" zoomScaleSheetLayoutView="100" workbookViewId="0">
      <selection activeCell="BI32" sqref="BI32"/>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12.76</v>
      </c>
      <c r="G47" s="12">
        <v>19.420000000000002</v>
      </c>
      <c r="H47" s="12">
        <v>17.96</v>
      </c>
      <c r="I47" s="12">
        <v>19.559999999999999</v>
      </c>
      <c r="J47" s="13">
        <v>20.149999999999999</v>
      </c>
    </row>
    <row r="48" spans="2:10" ht="57.75" customHeight="1" x14ac:dyDescent="0.15">
      <c r="B48" s="14"/>
      <c r="C48" s="1154" t="s">
        <v>4</v>
      </c>
      <c r="D48" s="1154"/>
      <c r="E48" s="1155"/>
      <c r="F48" s="15">
        <v>5.28</v>
      </c>
      <c r="G48" s="16">
        <v>7.09</v>
      </c>
      <c r="H48" s="16">
        <v>7.68</v>
      </c>
      <c r="I48" s="16">
        <v>7.6</v>
      </c>
      <c r="J48" s="17">
        <v>6.63</v>
      </c>
    </row>
    <row r="49" spans="2:10" ht="57.75" customHeight="1" thickBot="1" x14ac:dyDescent="0.2">
      <c r="B49" s="18"/>
      <c r="C49" s="1156" t="s">
        <v>5</v>
      </c>
      <c r="D49" s="1156"/>
      <c r="E49" s="1157"/>
      <c r="F49" s="19" t="s">
        <v>529</v>
      </c>
      <c r="G49" s="20">
        <v>9.3000000000000007</v>
      </c>
      <c r="H49" s="20" t="s">
        <v>530</v>
      </c>
      <c r="I49" s="20">
        <v>1.75</v>
      </c>
      <c r="J49" s="21">
        <v>0.63</v>
      </c>
    </row>
    <row r="50" spans="2:10" x14ac:dyDescent="0.15"/>
  </sheetData>
  <sheetProtection algorithmName="SHA-512" hashValue="cjXGC9Oii9mK5sk9IJYI+RrWNB0+cL7r4SW8BTCh+ifMC4BHc7Bd8zCrXntG2EJbIGeViPKahAtFEDNQnoSnJg==" saltValue="GOC3obvUoaDdXYKhsC9g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51"/>
  <sheetViews>
    <sheetView showGridLines="0" zoomScale="90" zoomScaleNormal="90" zoomScaleSheetLayoutView="100" workbookViewId="0">
      <selection activeCell="BI32" sqref="BI32"/>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531</v>
      </c>
      <c r="D34" s="1162"/>
      <c r="E34" s="1163"/>
      <c r="F34" s="32">
        <v>5.38</v>
      </c>
      <c r="G34" s="33">
        <v>7.19</v>
      </c>
      <c r="H34" s="33">
        <v>7.68</v>
      </c>
      <c r="I34" s="33">
        <v>7.59</v>
      </c>
      <c r="J34" s="34">
        <v>6.63</v>
      </c>
      <c r="K34" s="22"/>
      <c r="L34" s="22"/>
      <c r="M34" s="22"/>
      <c r="N34" s="22"/>
      <c r="O34" s="22"/>
      <c r="P34" s="22"/>
    </row>
    <row r="35" spans="1:16" ht="39" customHeight="1" x14ac:dyDescent="0.15">
      <c r="A35" s="22"/>
      <c r="B35" s="35"/>
      <c r="C35" s="1158" t="s">
        <v>532</v>
      </c>
      <c r="D35" s="1158"/>
      <c r="E35" s="1159"/>
      <c r="F35" s="36">
        <v>6.51</v>
      </c>
      <c r="G35" s="37">
        <v>6.68</v>
      </c>
      <c r="H35" s="37">
        <v>6.59</v>
      </c>
      <c r="I35" s="37">
        <v>5.72</v>
      </c>
      <c r="J35" s="38">
        <v>5.72</v>
      </c>
      <c r="K35" s="22"/>
      <c r="L35" s="22"/>
      <c r="M35" s="22"/>
      <c r="N35" s="22"/>
      <c r="O35" s="22"/>
      <c r="P35" s="22"/>
    </row>
    <row r="36" spans="1:16" ht="39" customHeight="1" x14ac:dyDescent="0.15">
      <c r="A36" s="22"/>
      <c r="B36" s="35"/>
      <c r="C36" s="1158" t="s">
        <v>533</v>
      </c>
      <c r="D36" s="1158"/>
      <c r="E36" s="1159"/>
      <c r="F36" s="36">
        <v>8.52</v>
      </c>
      <c r="G36" s="37">
        <v>7.18</v>
      </c>
      <c r="H36" s="37">
        <v>6.33</v>
      </c>
      <c r="I36" s="37">
        <v>4.4800000000000004</v>
      </c>
      <c r="J36" s="38">
        <v>5.01</v>
      </c>
      <c r="K36" s="22"/>
      <c r="L36" s="22"/>
      <c r="M36" s="22"/>
      <c r="N36" s="22"/>
      <c r="O36" s="22"/>
      <c r="P36" s="22"/>
    </row>
    <row r="37" spans="1:16" ht="39" customHeight="1" x14ac:dyDescent="0.15">
      <c r="A37" s="22"/>
      <c r="B37" s="35"/>
      <c r="C37" s="1158" t="s">
        <v>534</v>
      </c>
      <c r="D37" s="1158"/>
      <c r="E37" s="1159"/>
      <c r="F37" s="36">
        <v>2.02</v>
      </c>
      <c r="G37" s="37">
        <v>2.63</v>
      </c>
      <c r="H37" s="37">
        <v>2.97</v>
      </c>
      <c r="I37" s="37">
        <v>4.76</v>
      </c>
      <c r="J37" s="38">
        <v>2.98</v>
      </c>
      <c r="K37" s="22"/>
      <c r="L37" s="22"/>
      <c r="M37" s="22"/>
      <c r="N37" s="22"/>
      <c r="O37" s="22"/>
      <c r="P37" s="22"/>
    </row>
    <row r="38" spans="1:16" ht="39" customHeight="1" x14ac:dyDescent="0.15">
      <c r="A38" s="22"/>
      <c r="B38" s="35"/>
      <c r="C38" s="1158" t="s">
        <v>535</v>
      </c>
      <c r="D38" s="1158"/>
      <c r="E38" s="1159"/>
      <c r="F38" s="36">
        <v>0.63</v>
      </c>
      <c r="G38" s="37">
        <v>0.46</v>
      </c>
      <c r="H38" s="37">
        <v>0.32</v>
      </c>
      <c r="I38" s="37">
        <v>0.48</v>
      </c>
      <c r="J38" s="38">
        <v>0.33</v>
      </c>
      <c r="K38" s="22"/>
      <c r="L38" s="22"/>
      <c r="M38" s="22"/>
      <c r="N38" s="22"/>
      <c r="O38" s="22"/>
      <c r="P38" s="22"/>
    </row>
    <row r="39" spans="1:16" ht="39" customHeight="1" x14ac:dyDescent="0.15">
      <c r="A39" s="22"/>
      <c r="B39" s="35"/>
      <c r="C39" s="1158" t="s">
        <v>536</v>
      </c>
      <c r="D39" s="1158"/>
      <c r="E39" s="1159"/>
      <c r="F39" s="36">
        <v>0.03</v>
      </c>
      <c r="G39" s="37">
        <v>0.04</v>
      </c>
      <c r="H39" s="37">
        <v>0.03</v>
      </c>
      <c r="I39" s="37">
        <v>0.04</v>
      </c>
      <c r="J39" s="38">
        <v>7.0000000000000007E-2</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538</v>
      </c>
      <c r="D43" s="1160"/>
      <c r="E43" s="1161"/>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ht="13.5" hidden="1" customHeight="1" x14ac:dyDescent="0.15"/>
    <row r="50" ht="13.5" hidden="1" customHeight="1" x14ac:dyDescent="0.15"/>
    <row r="51" ht="13.5" hidden="1" customHeight="1" x14ac:dyDescent="0.15"/>
  </sheetData>
  <sheetProtection algorithmName="SHA-512" hashValue="8tKs/udSl3tZ3wOwLBd0/DvDHHtRujbC/ErzcJiDqhEmQ1JYgeai/QkFhH6ma4rGmRMFtrpBG8gcsUHTbhnofg==" saltValue="9re6VC0oiBac2lSaG6Ce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74"/>
  <sheetViews>
    <sheetView showGridLines="0" zoomScale="85" zoomScaleNormal="85" zoomScaleSheetLayoutView="55" workbookViewId="0">
      <selection activeCell="BI32" sqref="BI32"/>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1288</v>
      </c>
      <c r="L45" s="58">
        <v>1301</v>
      </c>
      <c r="M45" s="58">
        <v>1385</v>
      </c>
      <c r="N45" s="58">
        <v>1264</v>
      </c>
      <c r="O45" s="59">
        <v>1245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15">
      <c r="A48" s="46"/>
      <c r="B48" s="1166"/>
      <c r="C48" s="1167"/>
      <c r="D48" s="60"/>
      <c r="E48" s="1172" t="s">
        <v>13</v>
      </c>
      <c r="F48" s="1172"/>
      <c r="G48" s="1172"/>
      <c r="H48" s="1172"/>
      <c r="I48" s="1172"/>
      <c r="J48" s="1173"/>
      <c r="K48" s="61">
        <v>342</v>
      </c>
      <c r="L48" s="62">
        <v>300</v>
      </c>
      <c r="M48" s="62">
        <v>265</v>
      </c>
      <c r="N48" s="62">
        <v>270</v>
      </c>
      <c r="O48" s="63">
        <v>264</v>
      </c>
      <c r="P48" s="46"/>
      <c r="Q48" s="46"/>
      <c r="R48" s="46"/>
      <c r="S48" s="46"/>
      <c r="T48" s="46"/>
      <c r="U48" s="46"/>
    </row>
    <row r="49" spans="1:21" ht="30.75" customHeight="1" x14ac:dyDescent="0.15">
      <c r="A49" s="46"/>
      <c r="B49" s="1166"/>
      <c r="C49" s="1167"/>
      <c r="D49" s="60"/>
      <c r="E49" s="1172" t="s">
        <v>14</v>
      </c>
      <c r="F49" s="1172"/>
      <c r="G49" s="1172"/>
      <c r="H49" s="1172"/>
      <c r="I49" s="1172"/>
      <c r="J49" s="1173"/>
      <c r="K49" s="61">
        <v>84</v>
      </c>
      <c r="L49" s="62">
        <v>72</v>
      </c>
      <c r="M49" s="62">
        <v>80</v>
      </c>
      <c r="N49" s="62">
        <v>79</v>
      </c>
      <c r="O49" s="63">
        <v>77</v>
      </c>
      <c r="P49" s="46"/>
      <c r="Q49" s="46"/>
      <c r="R49" s="46"/>
      <c r="S49" s="46"/>
      <c r="T49" s="46"/>
      <c r="U49" s="46"/>
    </row>
    <row r="50" spans="1:21" ht="30.75" customHeight="1" x14ac:dyDescent="0.15">
      <c r="A50" s="46"/>
      <c r="B50" s="1166"/>
      <c r="C50" s="1167"/>
      <c r="D50" s="60"/>
      <c r="E50" s="1172" t="s">
        <v>15</v>
      </c>
      <c r="F50" s="1172"/>
      <c r="G50" s="1172"/>
      <c r="H50" s="1172"/>
      <c r="I50" s="1172"/>
      <c r="J50" s="1173"/>
      <c r="K50" s="61">
        <v>162</v>
      </c>
      <c r="L50" s="62">
        <v>193</v>
      </c>
      <c r="M50" s="62">
        <v>194</v>
      </c>
      <c r="N50" s="62">
        <v>195</v>
      </c>
      <c r="O50" s="63">
        <v>153</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974</v>
      </c>
      <c r="L52" s="62">
        <v>941</v>
      </c>
      <c r="M52" s="62">
        <v>918</v>
      </c>
      <c r="N52" s="62">
        <v>866</v>
      </c>
      <c r="O52" s="63">
        <v>850</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902</v>
      </c>
      <c r="L53" s="67">
        <v>925</v>
      </c>
      <c r="M53" s="67">
        <v>1006</v>
      </c>
      <c r="N53" s="67">
        <v>942</v>
      </c>
      <c r="O53" s="68">
        <v>889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ht="12.6" hidden="1" customHeight="1" x14ac:dyDescent="0.15"/>
    <row r="66" ht="12.6" hidden="1" customHeight="1" x14ac:dyDescent="0.15"/>
    <row r="67" ht="12.6" hidden="1" customHeight="1" x14ac:dyDescent="0.15"/>
    <row r="68" ht="12.6" hidden="1" customHeight="1" x14ac:dyDescent="0.15"/>
    <row r="69" ht="12.6" hidden="1" customHeight="1" x14ac:dyDescent="0.15"/>
    <row r="70" ht="12.6" hidden="1" customHeight="1" x14ac:dyDescent="0.15"/>
    <row r="71" ht="12.6" hidden="1" customHeight="1" x14ac:dyDescent="0.15"/>
    <row r="72" ht="12.6" hidden="1" customHeight="1" x14ac:dyDescent="0.15"/>
    <row r="73" ht="12.6" hidden="1" customHeight="1" x14ac:dyDescent="0.15"/>
    <row r="74" ht="12.6" hidden="1" customHeight="1" x14ac:dyDescent="0.15"/>
  </sheetData>
  <sheetProtection algorithmName="SHA-512" hashValue="tORTZi/df6FjL6cEs4SWb64RcJ7JNd8DbA5Sew0gRDsUmn92l8B+wfzdexayPtlhgucJPn8kF65ivxx0hKjVvw==" saltValue="dtSbc2wsash2JLCuDUM4h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election activeCell="BI32" sqref="BI32"/>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5" t="s">
        <v>30</v>
      </c>
      <c r="C41" s="1196"/>
      <c r="D41" s="103"/>
      <c r="E41" s="1201" t="s">
        <v>31</v>
      </c>
      <c r="F41" s="1201"/>
      <c r="G41" s="1201"/>
      <c r="H41" s="1202"/>
      <c r="I41" s="330">
        <v>12821</v>
      </c>
      <c r="J41" s="331">
        <v>12204</v>
      </c>
      <c r="K41" s="331">
        <v>11361</v>
      </c>
      <c r="L41" s="331">
        <v>10473</v>
      </c>
      <c r="M41" s="332">
        <v>9707</v>
      </c>
    </row>
    <row r="42" spans="2:13" ht="27.75" customHeight="1" x14ac:dyDescent="0.15">
      <c r="B42" s="1197"/>
      <c r="C42" s="1198"/>
      <c r="D42" s="104"/>
      <c r="E42" s="1203" t="s">
        <v>32</v>
      </c>
      <c r="F42" s="1203"/>
      <c r="G42" s="1203"/>
      <c r="H42" s="1204"/>
      <c r="I42" s="333">
        <v>1347</v>
      </c>
      <c r="J42" s="334">
        <v>1258</v>
      </c>
      <c r="K42" s="334">
        <v>1167</v>
      </c>
      <c r="L42" s="334">
        <v>1076</v>
      </c>
      <c r="M42" s="335">
        <v>983</v>
      </c>
    </row>
    <row r="43" spans="2:13" ht="27.75" customHeight="1" x14ac:dyDescent="0.15">
      <c r="B43" s="1197"/>
      <c r="C43" s="1198"/>
      <c r="D43" s="104"/>
      <c r="E43" s="1203" t="s">
        <v>33</v>
      </c>
      <c r="F43" s="1203"/>
      <c r="G43" s="1203"/>
      <c r="H43" s="1204"/>
      <c r="I43" s="333">
        <v>4437</v>
      </c>
      <c r="J43" s="334">
        <v>4137</v>
      </c>
      <c r="K43" s="334">
        <v>3196</v>
      </c>
      <c r="L43" s="334">
        <v>2865</v>
      </c>
      <c r="M43" s="335">
        <v>2713</v>
      </c>
    </row>
    <row r="44" spans="2:13" ht="27.75" customHeight="1" x14ac:dyDescent="0.15">
      <c r="B44" s="1197"/>
      <c r="C44" s="1198"/>
      <c r="D44" s="104"/>
      <c r="E44" s="1203" t="s">
        <v>34</v>
      </c>
      <c r="F44" s="1203"/>
      <c r="G44" s="1203"/>
      <c r="H44" s="1204"/>
      <c r="I44" s="333">
        <v>498</v>
      </c>
      <c r="J44" s="334">
        <v>427</v>
      </c>
      <c r="K44" s="334">
        <v>345</v>
      </c>
      <c r="L44" s="334">
        <v>268</v>
      </c>
      <c r="M44" s="335">
        <v>228</v>
      </c>
    </row>
    <row r="45" spans="2:13" ht="27.75" customHeight="1" x14ac:dyDescent="0.15">
      <c r="B45" s="1197"/>
      <c r="C45" s="1198"/>
      <c r="D45" s="104"/>
      <c r="E45" s="1203" t="s">
        <v>35</v>
      </c>
      <c r="F45" s="1203"/>
      <c r="G45" s="1203"/>
      <c r="H45" s="1204"/>
      <c r="I45" s="333">
        <v>556</v>
      </c>
      <c r="J45" s="334">
        <v>536</v>
      </c>
      <c r="K45" s="334">
        <v>472</v>
      </c>
      <c r="L45" s="334">
        <v>437</v>
      </c>
      <c r="M45" s="335">
        <v>480</v>
      </c>
    </row>
    <row r="46" spans="2:13" ht="27.75" customHeight="1" x14ac:dyDescent="0.15">
      <c r="B46" s="1197"/>
      <c r="C46" s="1198"/>
      <c r="D46" s="105"/>
      <c r="E46" s="1203" t="s">
        <v>36</v>
      </c>
      <c r="F46" s="1203"/>
      <c r="G46" s="1203"/>
      <c r="H46" s="1204"/>
      <c r="I46" s="333" t="s">
        <v>486</v>
      </c>
      <c r="J46" s="334" t="s">
        <v>486</v>
      </c>
      <c r="K46" s="334" t="s">
        <v>486</v>
      </c>
      <c r="L46" s="334" t="s">
        <v>486</v>
      </c>
      <c r="M46" s="335" t="s">
        <v>486</v>
      </c>
    </row>
    <row r="47" spans="2:13" ht="27.75" customHeight="1" x14ac:dyDescent="0.15">
      <c r="B47" s="1197"/>
      <c r="C47" s="1198"/>
      <c r="D47" s="106"/>
      <c r="E47" s="1205" t="s">
        <v>37</v>
      </c>
      <c r="F47" s="1206"/>
      <c r="G47" s="1206"/>
      <c r="H47" s="1207"/>
      <c r="I47" s="333" t="s">
        <v>486</v>
      </c>
      <c r="J47" s="334" t="s">
        <v>486</v>
      </c>
      <c r="K47" s="334" t="s">
        <v>486</v>
      </c>
      <c r="L47" s="334" t="s">
        <v>486</v>
      </c>
      <c r="M47" s="335" t="s">
        <v>486</v>
      </c>
    </row>
    <row r="48" spans="2:13" ht="27.75" customHeight="1" x14ac:dyDescent="0.15">
      <c r="B48" s="1197"/>
      <c r="C48" s="1198"/>
      <c r="D48" s="104"/>
      <c r="E48" s="1203" t="s">
        <v>38</v>
      </c>
      <c r="F48" s="1203"/>
      <c r="G48" s="1203"/>
      <c r="H48" s="1204"/>
      <c r="I48" s="333" t="s">
        <v>486</v>
      </c>
      <c r="J48" s="334" t="s">
        <v>486</v>
      </c>
      <c r="K48" s="334" t="s">
        <v>486</v>
      </c>
      <c r="L48" s="334" t="s">
        <v>486</v>
      </c>
      <c r="M48" s="335" t="s">
        <v>486</v>
      </c>
    </row>
    <row r="49" spans="2:13" ht="27.75" customHeight="1" x14ac:dyDescent="0.15">
      <c r="B49" s="1199"/>
      <c r="C49" s="1200"/>
      <c r="D49" s="104"/>
      <c r="E49" s="1203" t="s">
        <v>39</v>
      </c>
      <c r="F49" s="1203"/>
      <c r="G49" s="1203"/>
      <c r="H49" s="1204"/>
      <c r="I49" s="333" t="s">
        <v>486</v>
      </c>
      <c r="J49" s="334" t="s">
        <v>486</v>
      </c>
      <c r="K49" s="334" t="s">
        <v>486</v>
      </c>
      <c r="L49" s="334" t="s">
        <v>486</v>
      </c>
      <c r="M49" s="335" t="s">
        <v>486</v>
      </c>
    </row>
    <row r="50" spans="2:13" ht="27.75" customHeight="1" x14ac:dyDescent="0.15">
      <c r="B50" s="1208" t="s">
        <v>40</v>
      </c>
      <c r="C50" s="1209"/>
      <c r="D50" s="107"/>
      <c r="E50" s="1203" t="s">
        <v>41</v>
      </c>
      <c r="F50" s="1203"/>
      <c r="G50" s="1203"/>
      <c r="H50" s="1204"/>
      <c r="I50" s="333">
        <v>1725</v>
      </c>
      <c r="J50" s="334">
        <v>2267</v>
      </c>
      <c r="K50" s="334">
        <v>2110</v>
      </c>
      <c r="L50" s="334">
        <v>2294</v>
      </c>
      <c r="M50" s="335">
        <v>2445</v>
      </c>
    </row>
    <row r="51" spans="2:13" ht="27.75" customHeight="1" x14ac:dyDescent="0.15">
      <c r="B51" s="1197"/>
      <c r="C51" s="1198"/>
      <c r="D51" s="104"/>
      <c r="E51" s="1203" t="s">
        <v>42</v>
      </c>
      <c r="F51" s="1203"/>
      <c r="G51" s="1203"/>
      <c r="H51" s="1204"/>
      <c r="I51" s="333">
        <v>89</v>
      </c>
      <c r="J51" s="334">
        <v>45</v>
      </c>
      <c r="K51" s="334" t="s">
        <v>486</v>
      </c>
      <c r="L51" s="334" t="s">
        <v>486</v>
      </c>
      <c r="M51" s="335" t="s">
        <v>486</v>
      </c>
    </row>
    <row r="52" spans="2:13" ht="27.75" customHeight="1" x14ac:dyDescent="0.15">
      <c r="B52" s="1199"/>
      <c r="C52" s="1200"/>
      <c r="D52" s="104"/>
      <c r="E52" s="1203" t="s">
        <v>43</v>
      </c>
      <c r="F52" s="1203"/>
      <c r="G52" s="1203"/>
      <c r="H52" s="1204"/>
      <c r="I52" s="333">
        <v>10522</v>
      </c>
      <c r="J52" s="334">
        <v>10200</v>
      </c>
      <c r="K52" s="334">
        <v>9612</v>
      </c>
      <c r="L52" s="334">
        <v>9095</v>
      </c>
      <c r="M52" s="335">
        <v>8615</v>
      </c>
    </row>
    <row r="53" spans="2:13" ht="27.75" customHeight="1" thickBot="1" x14ac:dyDescent="0.2">
      <c r="B53" s="1210" t="s">
        <v>19</v>
      </c>
      <c r="C53" s="1211"/>
      <c r="D53" s="108"/>
      <c r="E53" s="1212" t="s">
        <v>44</v>
      </c>
      <c r="F53" s="1212"/>
      <c r="G53" s="1212"/>
      <c r="H53" s="1213"/>
      <c r="I53" s="336">
        <v>7324</v>
      </c>
      <c r="J53" s="337">
        <v>6051</v>
      </c>
      <c r="K53" s="337">
        <v>4819</v>
      </c>
      <c r="L53" s="337">
        <v>3730</v>
      </c>
      <c r="M53" s="338">
        <v>3051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8ai1vNRT8zQxDfarnu2e4aT6CxFnLI3x4eUkZkR4beF1GWYQnDtAMnTKjDmH1DRfw9fjH6hOi8RRAjYfJct2g==" saltValue="qL57USDJC+SCnnAcfhYN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82"/>
  <sheetViews>
    <sheetView showGridLines="0" zoomScale="80" zoomScaleNormal="80" zoomScaleSheetLayoutView="100" workbookViewId="0">
      <selection activeCell="BI32" sqref="BI3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1242</v>
      </c>
      <c r="G55" s="339">
        <v>1365</v>
      </c>
      <c r="H55" s="340">
        <v>1460</v>
      </c>
    </row>
    <row r="56" spans="2:8" ht="52.5" customHeight="1" x14ac:dyDescent="0.15">
      <c r="B56" s="120"/>
      <c r="C56" s="1224" t="s">
        <v>47</v>
      </c>
      <c r="D56" s="1224"/>
      <c r="E56" s="1225"/>
      <c r="F56" s="341">
        <v>30</v>
      </c>
      <c r="G56" s="341">
        <v>61</v>
      </c>
      <c r="H56" s="342">
        <v>88</v>
      </c>
    </row>
    <row r="57" spans="2:8" ht="53.25" customHeight="1" x14ac:dyDescent="0.15">
      <c r="B57" s="120"/>
      <c r="C57" s="1226" t="s">
        <v>48</v>
      </c>
      <c r="D57" s="1226"/>
      <c r="E57" s="1227"/>
      <c r="F57" s="343">
        <v>483</v>
      </c>
      <c r="G57" s="343">
        <v>467</v>
      </c>
      <c r="H57" s="344">
        <v>369</v>
      </c>
    </row>
    <row r="58" spans="2:8" ht="45.75" customHeight="1" x14ac:dyDescent="0.15">
      <c r="B58" s="121"/>
      <c r="C58" s="1214" t="s">
        <v>554</v>
      </c>
      <c r="D58" s="1215"/>
      <c r="E58" s="1216"/>
      <c r="F58" s="345">
        <v>240</v>
      </c>
      <c r="G58" s="345">
        <v>242</v>
      </c>
      <c r="H58" s="346">
        <v>228</v>
      </c>
    </row>
    <row r="59" spans="2:8" ht="45.75" customHeight="1" x14ac:dyDescent="0.15">
      <c r="B59" s="121"/>
      <c r="C59" s="1214" t="s">
        <v>555</v>
      </c>
      <c r="D59" s="1215"/>
      <c r="E59" s="1216"/>
      <c r="F59" s="345">
        <v>100</v>
      </c>
      <c r="G59" s="345">
        <v>110</v>
      </c>
      <c r="H59" s="346">
        <v>50</v>
      </c>
    </row>
    <row r="60" spans="2:8" ht="45.75" customHeight="1" x14ac:dyDescent="0.15">
      <c r="B60" s="121"/>
      <c r="C60" s="1214" t="s">
        <v>556</v>
      </c>
      <c r="D60" s="1215"/>
      <c r="E60" s="1216"/>
      <c r="F60" s="345">
        <v>71</v>
      </c>
      <c r="G60" s="345">
        <v>60</v>
      </c>
      <c r="H60" s="346">
        <v>49</v>
      </c>
    </row>
    <row r="61" spans="2:8" ht="45.75" customHeight="1" x14ac:dyDescent="0.15">
      <c r="B61" s="121"/>
      <c r="C61" s="1214" t="s">
        <v>558</v>
      </c>
      <c r="D61" s="1215"/>
      <c r="E61" s="1216"/>
      <c r="F61" s="345">
        <v>15</v>
      </c>
      <c r="G61" s="345">
        <v>15</v>
      </c>
      <c r="H61" s="346">
        <v>15</v>
      </c>
    </row>
    <row r="62" spans="2:8" ht="45.75" customHeight="1" thickBot="1" x14ac:dyDescent="0.2">
      <c r="B62" s="122"/>
      <c r="C62" s="1217" t="s">
        <v>557</v>
      </c>
      <c r="D62" s="1218"/>
      <c r="E62" s="1219"/>
      <c r="F62" s="347">
        <v>28</v>
      </c>
      <c r="G62" s="347">
        <v>25</v>
      </c>
      <c r="H62" s="348">
        <v>15</v>
      </c>
    </row>
    <row r="63" spans="2:8" ht="52.5" customHeight="1" thickBot="1" x14ac:dyDescent="0.2">
      <c r="B63" s="123"/>
      <c r="C63" s="1220" t="s">
        <v>49</v>
      </c>
      <c r="D63" s="1220"/>
      <c r="E63" s="1221"/>
      <c r="F63" s="349">
        <v>1754</v>
      </c>
      <c r="G63" s="349">
        <v>1894</v>
      </c>
      <c r="H63" s="350">
        <v>1917</v>
      </c>
    </row>
    <row r="64" spans="2:8"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sheetData>
  <sheetProtection algorithmName="SHA-512" hashValue="+ZP+0+nMq1eLUFOwuF1AKZDKTKyT1N10E8VGNxRe2xVwCS/5Q+sUlxgHx5Cq/oMfQVJ4DhyjVLF+Xc3xB1ztqg==" saltValue="Qdmc1glW//SCV1BKyp+4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election activeCell="AS40" sqref="AS40"/>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8" t="s">
        <v>561</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562</v>
      </c>
    </row>
    <row r="50" spans="1:109" x14ac:dyDescent="0.1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15">
      <c r="B51" s="247"/>
      <c r="G51" s="1247"/>
      <c r="H51" s="1247"/>
      <c r="I51" s="1245"/>
      <c r="J51" s="1245"/>
      <c r="K51" s="1243"/>
      <c r="L51" s="1243"/>
      <c r="M51" s="1243"/>
      <c r="N51" s="1243"/>
      <c r="AM51" s="359"/>
      <c r="AN51" s="1244" t="s">
        <v>563</v>
      </c>
      <c r="AO51" s="1244"/>
      <c r="AP51" s="1244"/>
      <c r="AQ51" s="1244"/>
      <c r="AR51" s="1244"/>
      <c r="AS51" s="1244"/>
      <c r="AT51" s="1244"/>
      <c r="AU51" s="1244"/>
      <c r="AV51" s="1244"/>
      <c r="AW51" s="1244"/>
      <c r="AX51" s="1244"/>
      <c r="AY51" s="1244"/>
      <c r="AZ51" s="1244"/>
      <c r="BA51" s="1244"/>
      <c r="BB51" s="1244" t="s">
        <v>564</v>
      </c>
      <c r="BC51" s="1244"/>
      <c r="BD51" s="1244"/>
      <c r="BE51" s="1244"/>
      <c r="BF51" s="1244"/>
      <c r="BG51" s="1244"/>
      <c r="BH51" s="1244"/>
      <c r="BI51" s="1244"/>
      <c r="BJ51" s="1244"/>
      <c r="BK51" s="1244"/>
      <c r="BL51" s="1244"/>
      <c r="BM51" s="1244"/>
      <c r="BN51" s="1244"/>
      <c r="BO51" s="1244"/>
      <c r="BP51" s="1242">
        <v>125.6</v>
      </c>
      <c r="BQ51" s="1242"/>
      <c r="BR51" s="1242"/>
      <c r="BS51" s="1242"/>
      <c r="BT51" s="1242"/>
      <c r="BU51" s="1242"/>
      <c r="BV51" s="1242"/>
      <c r="BW51" s="1242"/>
      <c r="BX51" s="1242">
        <v>97.7</v>
      </c>
      <c r="BY51" s="1242"/>
      <c r="BZ51" s="1242"/>
      <c r="CA51" s="1242"/>
      <c r="CB51" s="1242"/>
      <c r="CC51" s="1242"/>
      <c r="CD51" s="1242"/>
      <c r="CE51" s="1242"/>
      <c r="CF51" s="1242">
        <v>79.900000000000006</v>
      </c>
      <c r="CG51" s="1242"/>
      <c r="CH51" s="1242"/>
      <c r="CI51" s="1242"/>
      <c r="CJ51" s="1242"/>
      <c r="CK51" s="1242"/>
      <c r="CL51" s="1242"/>
      <c r="CM51" s="1242"/>
      <c r="CN51" s="1242">
        <v>61</v>
      </c>
      <c r="CO51" s="1242"/>
      <c r="CP51" s="1242"/>
      <c r="CQ51" s="1242"/>
      <c r="CR51" s="1242"/>
      <c r="CS51" s="1242"/>
      <c r="CT51" s="1242"/>
      <c r="CU51" s="1242"/>
      <c r="CV51" s="1242">
        <v>47.5</v>
      </c>
      <c r="CW51" s="1242"/>
      <c r="CX51" s="1242"/>
      <c r="CY51" s="1242"/>
      <c r="CZ51" s="1242"/>
      <c r="DA51" s="1242"/>
      <c r="DB51" s="1242"/>
      <c r="DC51" s="1242"/>
    </row>
    <row r="52" spans="1:109" x14ac:dyDescent="0.1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565</v>
      </c>
      <c r="BC53" s="1244"/>
      <c r="BD53" s="1244"/>
      <c r="BE53" s="1244"/>
      <c r="BF53" s="1244"/>
      <c r="BG53" s="1244"/>
      <c r="BH53" s="1244"/>
      <c r="BI53" s="1244"/>
      <c r="BJ53" s="1244"/>
      <c r="BK53" s="1244"/>
      <c r="BL53" s="1244"/>
      <c r="BM53" s="1244"/>
      <c r="BN53" s="1244"/>
      <c r="BO53" s="1244"/>
      <c r="BP53" s="1242">
        <v>70.7</v>
      </c>
      <c r="BQ53" s="1242"/>
      <c r="BR53" s="1242"/>
      <c r="BS53" s="1242"/>
      <c r="BT53" s="1242"/>
      <c r="BU53" s="1242"/>
      <c r="BV53" s="1242"/>
      <c r="BW53" s="1242"/>
      <c r="BX53" s="1242">
        <v>71.900000000000006</v>
      </c>
      <c r="BY53" s="1242"/>
      <c r="BZ53" s="1242"/>
      <c r="CA53" s="1242"/>
      <c r="CB53" s="1242"/>
      <c r="CC53" s="1242"/>
      <c r="CD53" s="1242"/>
      <c r="CE53" s="1242"/>
      <c r="CF53" s="1242">
        <v>73.2</v>
      </c>
      <c r="CG53" s="1242"/>
      <c r="CH53" s="1242"/>
      <c r="CI53" s="1242"/>
      <c r="CJ53" s="1242"/>
      <c r="CK53" s="1242"/>
      <c r="CL53" s="1242"/>
      <c r="CM53" s="1242"/>
      <c r="CN53" s="1242">
        <v>74.3</v>
      </c>
      <c r="CO53" s="1242"/>
      <c r="CP53" s="1242"/>
      <c r="CQ53" s="1242"/>
      <c r="CR53" s="1242"/>
      <c r="CS53" s="1242"/>
      <c r="CT53" s="1242"/>
      <c r="CU53" s="1242"/>
      <c r="CV53" s="1242">
        <v>74.599999999999994</v>
      </c>
      <c r="CW53" s="1242"/>
      <c r="CX53" s="1242"/>
      <c r="CY53" s="1242"/>
      <c r="CZ53" s="1242"/>
      <c r="DA53" s="1242"/>
      <c r="DB53" s="1242"/>
      <c r="DC53" s="1242"/>
    </row>
    <row r="54" spans="1:109" x14ac:dyDescent="0.1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37"/>
      <c r="H55" s="1237"/>
      <c r="I55" s="1237"/>
      <c r="J55" s="1237"/>
      <c r="K55" s="1243"/>
      <c r="L55" s="1243"/>
      <c r="M55" s="1243"/>
      <c r="N55" s="1243"/>
      <c r="AN55" s="1241" t="s">
        <v>566</v>
      </c>
      <c r="AO55" s="1241"/>
      <c r="AP55" s="1241"/>
      <c r="AQ55" s="1241"/>
      <c r="AR55" s="1241"/>
      <c r="AS55" s="1241"/>
      <c r="AT55" s="1241"/>
      <c r="AU55" s="1241"/>
      <c r="AV55" s="1241"/>
      <c r="AW55" s="1241"/>
      <c r="AX55" s="1241"/>
      <c r="AY55" s="1241"/>
      <c r="AZ55" s="1241"/>
      <c r="BA55" s="1241"/>
      <c r="BB55" s="1244" t="s">
        <v>564</v>
      </c>
      <c r="BC55" s="1244"/>
      <c r="BD55" s="1244"/>
      <c r="BE55" s="1244"/>
      <c r="BF55" s="1244"/>
      <c r="BG55" s="1244"/>
      <c r="BH55" s="1244"/>
      <c r="BI55" s="1244"/>
      <c r="BJ55" s="1244"/>
      <c r="BK55" s="1244"/>
      <c r="BL55" s="1244"/>
      <c r="BM55" s="1244"/>
      <c r="BN55" s="1244"/>
      <c r="BO55" s="1244"/>
      <c r="BP55" s="1242">
        <v>15.5</v>
      </c>
      <c r="BQ55" s="1242"/>
      <c r="BR55" s="1242"/>
      <c r="BS55" s="1242"/>
      <c r="BT55" s="1242"/>
      <c r="BU55" s="1242"/>
      <c r="BV55" s="1242"/>
      <c r="BW55" s="1242"/>
      <c r="BX55" s="1242">
        <v>4.5999999999999996</v>
      </c>
      <c r="BY55" s="1242"/>
      <c r="BZ55" s="1242"/>
      <c r="CA55" s="1242"/>
      <c r="CB55" s="1242"/>
      <c r="CC55" s="1242"/>
      <c r="CD55" s="1242"/>
      <c r="CE55" s="1242"/>
      <c r="CF55" s="1242">
        <v>0.6</v>
      </c>
      <c r="CG55" s="1242"/>
      <c r="CH55" s="1242"/>
      <c r="CI55" s="1242"/>
      <c r="CJ55" s="1242"/>
      <c r="CK55" s="1242"/>
      <c r="CL55" s="1242"/>
      <c r="CM55" s="1242"/>
      <c r="CN55" s="1242">
        <v>0</v>
      </c>
      <c r="CO55" s="1242"/>
      <c r="CP55" s="1242"/>
      <c r="CQ55" s="1242"/>
      <c r="CR55" s="1242"/>
      <c r="CS55" s="1242"/>
      <c r="CT55" s="1242"/>
      <c r="CU55" s="1242"/>
      <c r="CV55" s="1242">
        <v>1</v>
      </c>
      <c r="CW55" s="1242"/>
      <c r="CX55" s="1242"/>
      <c r="CY55" s="1242"/>
      <c r="CZ55" s="1242"/>
      <c r="DA55" s="1242"/>
      <c r="DB55" s="1242"/>
      <c r="DC55" s="1242"/>
    </row>
    <row r="56" spans="1:109" x14ac:dyDescent="0.1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565</v>
      </c>
      <c r="BC57" s="1244"/>
      <c r="BD57" s="1244"/>
      <c r="BE57" s="1244"/>
      <c r="BF57" s="1244"/>
      <c r="BG57" s="1244"/>
      <c r="BH57" s="1244"/>
      <c r="BI57" s="1244"/>
      <c r="BJ57" s="1244"/>
      <c r="BK57" s="1244"/>
      <c r="BL57" s="1244"/>
      <c r="BM57" s="1244"/>
      <c r="BN57" s="1244"/>
      <c r="BO57" s="1244"/>
      <c r="BP57" s="1242">
        <v>61.7</v>
      </c>
      <c r="BQ57" s="1242"/>
      <c r="BR57" s="1242"/>
      <c r="BS57" s="1242"/>
      <c r="BT57" s="1242"/>
      <c r="BU57" s="1242"/>
      <c r="BV57" s="1242"/>
      <c r="BW57" s="1242"/>
      <c r="BX57" s="1242">
        <v>61.4</v>
      </c>
      <c r="BY57" s="1242"/>
      <c r="BZ57" s="1242"/>
      <c r="CA57" s="1242"/>
      <c r="CB57" s="1242"/>
      <c r="CC57" s="1242"/>
      <c r="CD57" s="1242"/>
      <c r="CE57" s="1242"/>
      <c r="CF57" s="1242">
        <v>62.6</v>
      </c>
      <c r="CG57" s="1242"/>
      <c r="CH57" s="1242"/>
      <c r="CI57" s="1242"/>
      <c r="CJ57" s="1242"/>
      <c r="CK57" s="1242"/>
      <c r="CL57" s="1242"/>
      <c r="CM57" s="1242"/>
      <c r="CN57" s="1242">
        <v>63.6</v>
      </c>
      <c r="CO57" s="1242"/>
      <c r="CP57" s="1242"/>
      <c r="CQ57" s="1242"/>
      <c r="CR57" s="1242"/>
      <c r="CS57" s="1242"/>
      <c r="CT57" s="1242"/>
      <c r="CU57" s="1242"/>
      <c r="CV57" s="1242">
        <v>64.099999999999994</v>
      </c>
      <c r="CW57" s="1242"/>
      <c r="CX57" s="1242"/>
      <c r="CY57" s="1242"/>
      <c r="CZ57" s="1242"/>
      <c r="DA57" s="1242"/>
      <c r="DB57" s="1242"/>
      <c r="DC57" s="1242"/>
      <c r="DD57" s="363"/>
      <c r="DE57" s="362"/>
    </row>
    <row r="58" spans="1:109" s="358" customFormat="1" x14ac:dyDescent="0.1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567</v>
      </c>
    </row>
    <row r="64" spans="1:109" x14ac:dyDescent="0.15">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8" t="s">
        <v>568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x14ac:dyDescent="0.1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x14ac:dyDescent="0.1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x14ac:dyDescent="0.1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x14ac:dyDescent="0.1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562</v>
      </c>
    </row>
    <row r="72" spans="2:107" x14ac:dyDescent="0.1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x14ac:dyDescent="0.15">
      <c r="B73" s="247"/>
      <c r="G73" s="1247"/>
      <c r="H73" s="1247"/>
      <c r="I73" s="1247"/>
      <c r="J73" s="1247"/>
      <c r="K73" s="1248"/>
      <c r="L73" s="1248"/>
      <c r="M73" s="1248"/>
      <c r="N73" s="1248"/>
      <c r="AM73" s="359"/>
      <c r="AN73" s="1244" t="s">
        <v>563</v>
      </c>
      <c r="AO73" s="1244"/>
      <c r="AP73" s="1244"/>
      <c r="AQ73" s="1244"/>
      <c r="AR73" s="1244"/>
      <c r="AS73" s="1244"/>
      <c r="AT73" s="1244"/>
      <c r="AU73" s="1244"/>
      <c r="AV73" s="1244"/>
      <c r="AW73" s="1244"/>
      <c r="AX73" s="1244"/>
      <c r="AY73" s="1244"/>
      <c r="AZ73" s="1244"/>
      <c r="BA73" s="1244"/>
      <c r="BB73" s="1244" t="s">
        <v>564</v>
      </c>
      <c r="BC73" s="1244"/>
      <c r="BD73" s="1244"/>
      <c r="BE73" s="1244"/>
      <c r="BF73" s="1244"/>
      <c r="BG73" s="1244"/>
      <c r="BH73" s="1244"/>
      <c r="BI73" s="1244"/>
      <c r="BJ73" s="1244"/>
      <c r="BK73" s="1244"/>
      <c r="BL73" s="1244"/>
      <c r="BM73" s="1244"/>
      <c r="BN73" s="1244"/>
      <c r="BO73" s="1244"/>
      <c r="BP73" s="1242">
        <v>125.6</v>
      </c>
      <c r="BQ73" s="1242"/>
      <c r="BR73" s="1242"/>
      <c r="BS73" s="1242"/>
      <c r="BT73" s="1242"/>
      <c r="BU73" s="1242"/>
      <c r="BV73" s="1242"/>
      <c r="BW73" s="1242"/>
      <c r="BX73" s="1242">
        <v>97.7</v>
      </c>
      <c r="BY73" s="1242"/>
      <c r="BZ73" s="1242"/>
      <c r="CA73" s="1242"/>
      <c r="CB73" s="1242"/>
      <c r="CC73" s="1242"/>
      <c r="CD73" s="1242"/>
      <c r="CE73" s="1242"/>
      <c r="CF73" s="1242">
        <v>79.900000000000006</v>
      </c>
      <c r="CG73" s="1242"/>
      <c r="CH73" s="1242"/>
      <c r="CI73" s="1242"/>
      <c r="CJ73" s="1242"/>
      <c r="CK73" s="1242"/>
      <c r="CL73" s="1242"/>
      <c r="CM73" s="1242"/>
      <c r="CN73" s="1242">
        <v>61</v>
      </c>
      <c r="CO73" s="1242"/>
      <c r="CP73" s="1242"/>
      <c r="CQ73" s="1242"/>
      <c r="CR73" s="1242"/>
      <c r="CS73" s="1242"/>
      <c r="CT73" s="1242"/>
      <c r="CU73" s="1242"/>
      <c r="CV73" s="1242">
        <v>47.5</v>
      </c>
      <c r="CW73" s="1242"/>
      <c r="CX73" s="1242"/>
      <c r="CY73" s="1242"/>
      <c r="CZ73" s="1242"/>
      <c r="DA73" s="1242"/>
      <c r="DB73" s="1242"/>
      <c r="DC73" s="1242"/>
    </row>
    <row r="74" spans="2:107" x14ac:dyDescent="0.1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569</v>
      </c>
      <c r="BC75" s="1244"/>
      <c r="BD75" s="1244"/>
      <c r="BE75" s="1244"/>
      <c r="BF75" s="1244"/>
      <c r="BG75" s="1244"/>
      <c r="BH75" s="1244"/>
      <c r="BI75" s="1244"/>
      <c r="BJ75" s="1244"/>
      <c r="BK75" s="1244"/>
      <c r="BL75" s="1244"/>
      <c r="BM75" s="1244"/>
      <c r="BN75" s="1244"/>
      <c r="BO75" s="1244"/>
      <c r="BP75" s="1242">
        <v>15</v>
      </c>
      <c r="BQ75" s="1242"/>
      <c r="BR75" s="1242"/>
      <c r="BS75" s="1242"/>
      <c r="BT75" s="1242"/>
      <c r="BU75" s="1242"/>
      <c r="BV75" s="1242"/>
      <c r="BW75" s="1242"/>
      <c r="BX75" s="1242">
        <v>15.8</v>
      </c>
      <c r="BY75" s="1242"/>
      <c r="BZ75" s="1242"/>
      <c r="CA75" s="1242"/>
      <c r="CB75" s="1242"/>
      <c r="CC75" s="1242"/>
      <c r="CD75" s="1242"/>
      <c r="CE75" s="1242"/>
      <c r="CF75" s="1242">
        <v>15.7</v>
      </c>
      <c r="CG75" s="1242"/>
      <c r="CH75" s="1242"/>
      <c r="CI75" s="1242"/>
      <c r="CJ75" s="1242"/>
      <c r="CK75" s="1242"/>
      <c r="CL75" s="1242"/>
      <c r="CM75" s="1242"/>
      <c r="CN75" s="1242">
        <v>15.6</v>
      </c>
      <c r="CO75" s="1242"/>
      <c r="CP75" s="1242"/>
      <c r="CQ75" s="1242"/>
      <c r="CR75" s="1242"/>
      <c r="CS75" s="1242"/>
      <c r="CT75" s="1242"/>
      <c r="CU75" s="1242"/>
      <c r="CV75" s="1242">
        <v>15.3</v>
      </c>
      <c r="CW75" s="1242"/>
      <c r="CX75" s="1242"/>
      <c r="CY75" s="1242"/>
      <c r="CZ75" s="1242"/>
      <c r="DA75" s="1242"/>
      <c r="DB75" s="1242"/>
      <c r="DC75" s="1242"/>
    </row>
    <row r="76" spans="2:107" x14ac:dyDescent="0.1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37"/>
      <c r="H77" s="1237"/>
      <c r="I77" s="1237"/>
      <c r="J77" s="1237"/>
      <c r="K77" s="1248"/>
      <c r="L77" s="1248"/>
      <c r="M77" s="1248"/>
      <c r="N77" s="1248"/>
      <c r="AN77" s="1241" t="s">
        <v>566</v>
      </c>
      <c r="AO77" s="1241"/>
      <c r="AP77" s="1241"/>
      <c r="AQ77" s="1241"/>
      <c r="AR77" s="1241"/>
      <c r="AS77" s="1241"/>
      <c r="AT77" s="1241"/>
      <c r="AU77" s="1241"/>
      <c r="AV77" s="1241"/>
      <c r="AW77" s="1241"/>
      <c r="AX77" s="1241"/>
      <c r="AY77" s="1241"/>
      <c r="AZ77" s="1241"/>
      <c r="BA77" s="1241"/>
      <c r="BB77" s="1244" t="s">
        <v>564</v>
      </c>
      <c r="BC77" s="1244"/>
      <c r="BD77" s="1244"/>
      <c r="BE77" s="1244"/>
      <c r="BF77" s="1244"/>
      <c r="BG77" s="1244"/>
      <c r="BH77" s="1244"/>
      <c r="BI77" s="1244"/>
      <c r="BJ77" s="1244"/>
      <c r="BK77" s="1244"/>
      <c r="BL77" s="1244"/>
      <c r="BM77" s="1244"/>
      <c r="BN77" s="1244"/>
      <c r="BO77" s="1244"/>
      <c r="BP77" s="1242">
        <v>15.5</v>
      </c>
      <c r="BQ77" s="1242"/>
      <c r="BR77" s="1242"/>
      <c r="BS77" s="1242"/>
      <c r="BT77" s="1242"/>
      <c r="BU77" s="1242"/>
      <c r="BV77" s="1242"/>
      <c r="BW77" s="1242"/>
      <c r="BX77" s="1242">
        <v>4.5999999999999996</v>
      </c>
      <c r="BY77" s="1242"/>
      <c r="BZ77" s="1242"/>
      <c r="CA77" s="1242"/>
      <c r="CB77" s="1242"/>
      <c r="CC77" s="1242"/>
      <c r="CD77" s="1242"/>
      <c r="CE77" s="1242"/>
      <c r="CF77" s="1242">
        <v>0.6</v>
      </c>
      <c r="CG77" s="1242"/>
      <c r="CH77" s="1242"/>
      <c r="CI77" s="1242"/>
      <c r="CJ77" s="1242"/>
      <c r="CK77" s="1242"/>
      <c r="CL77" s="1242"/>
      <c r="CM77" s="1242"/>
      <c r="CN77" s="1242">
        <v>0</v>
      </c>
      <c r="CO77" s="1242"/>
      <c r="CP77" s="1242"/>
      <c r="CQ77" s="1242"/>
      <c r="CR77" s="1242"/>
      <c r="CS77" s="1242"/>
      <c r="CT77" s="1242"/>
      <c r="CU77" s="1242"/>
      <c r="CV77" s="1242">
        <v>1</v>
      </c>
      <c r="CW77" s="1242"/>
      <c r="CX77" s="1242"/>
      <c r="CY77" s="1242"/>
      <c r="CZ77" s="1242"/>
      <c r="DA77" s="1242"/>
      <c r="DB77" s="1242"/>
      <c r="DC77" s="1242"/>
    </row>
    <row r="78" spans="2:107" x14ac:dyDescent="0.1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569</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6.3</v>
      </c>
      <c r="BY79" s="1242"/>
      <c r="BZ79" s="1242"/>
      <c r="CA79" s="1242"/>
      <c r="CB79" s="1242"/>
      <c r="CC79" s="1242"/>
      <c r="CD79" s="1242"/>
      <c r="CE79" s="1242"/>
      <c r="CF79" s="1242">
        <v>6.6</v>
      </c>
      <c r="CG79" s="1242"/>
      <c r="CH79" s="1242"/>
      <c r="CI79" s="1242"/>
      <c r="CJ79" s="1242"/>
      <c r="CK79" s="1242"/>
      <c r="CL79" s="1242"/>
      <c r="CM79" s="1242"/>
      <c r="CN79" s="1242">
        <v>6.8</v>
      </c>
      <c r="CO79" s="1242"/>
      <c r="CP79" s="1242"/>
      <c r="CQ79" s="1242"/>
      <c r="CR79" s="1242"/>
      <c r="CS79" s="1242"/>
      <c r="CT79" s="1242"/>
      <c r="CU79" s="1242"/>
      <c r="CV79" s="1242">
        <v>7</v>
      </c>
      <c r="CW79" s="1242"/>
      <c r="CX79" s="1242"/>
      <c r="CY79" s="1242"/>
      <c r="CZ79" s="1242"/>
      <c r="DA79" s="1242"/>
      <c r="DB79" s="1242"/>
      <c r="DC79" s="1242"/>
    </row>
    <row r="80" spans="2:107" x14ac:dyDescent="0.1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9ksTezZTo3qaOQ/TPIIM7LyAJPuxBDQtG9Y2v/tmqqkwTQu0vKeaa1rKvFQmRGRhImFy8j31H7z13Kb3GOUHYg==" saltValue="NrlgvQxjuXPsooqF/o05p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Klx53RhqG/d7LKZphe4Og3u4URJvIbq43C48FBJCAlOasolfG+k6HUnBzaWBQbljcDGAuqOp/HpUVdI9vNcxuw==" saltValue="4d1E1vbIcf8UQmpyH01ZS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QbLmlA2cV7dTPQfNGg+klZZytfuRttWCU5Dd2QCgD5qw1QyeAp/lgXLBdJxAqo7GQ7g6hygN1QLWatyjF/QkBg==" saltValue="mkqYEtViohekfxf+NtQPe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40834</v>
      </c>
      <c r="E3" s="142"/>
      <c r="F3" s="143">
        <v>52068</v>
      </c>
      <c r="G3" s="144"/>
      <c r="H3" s="145"/>
    </row>
    <row r="4" spans="1:8" x14ac:dyDescent="0.15">
      <c r="A4" s="146"/>
      <c r="B4" s="147"/>
      <c r="C4" s="148"/>
      <c r="D4" s="149">
        <v>18267</v>
      </c>
      <c r="E4" s="150"/>
      <c r="F4" s="151">
        <v>26936</v>
      </c>
      <c r="G4" s="152"/>
      <c r="H4" s="153"/>
    </row>
    <row r="5" spans="1:8" x14ac:dyDescent="0.15">
      <c r="A5" s="134" t="s">
        <v>518</v>
      </c>
      <c r="B5" s="139"/>
      <c r="C5" s="140"/>
      <c r="D5" s="141">
        <v>34273</v>
      </c>
      <c r="E5" s="142"/>
      <c r="F5" s="143">
        <v>47161</v>
      </c>
      <c r="G5" s="144"/>
      <c r="H5" s="145"/>
    </row>
    <row r="6" spans="1:8" x14ac:dyDescent="0.15">
      <c r="A6" s="146"/>
      <c r="B6" s="147"/>
      <c r="C6" s="148"/>
      <c r="D6" s="149">
        <v>15664</v>
      </c>
      <c r="E6" s="150"/>
      <c r="F6" s="151">
        <v>24595</v>
      </c>
      <c r="G6" s="152"/>
      <c r="H6" s="153"/>
    </row>
    <row r="7" spans="1:8" x14ac:dyDescent="0.15">
      <c r="A7" s="134" t="s">
        <v>519</v>
      </c>
      <c r="B7" s="139"/>
      <c r="C7" s="140"/>
      <c r="D7" s="141">
        <v>40970</v>
      </c>
      <c r="E7" s="142"/>
      <c r="F7" s="143">
        <v>43423</v>
      </c>
      <c r="G7" s="144"/>
      <c r="H7" s="145"/>
    </row>
    <row r="8" spans="1:8" x14ac:dyDescent="0.15">
      <c r="A8" s="146"/>
      <c r="B8" s="147"/>
      <c r="C8" s="148"/>
      <c r="D8" s="149">
        <v>15810</v>
      </c>
      <c r="E8" s="150"/>
      <c r="F8" s="151">
        <v>22207</v>
      </c>
      <c r="G8" s="152"/>
      <c r="H8" s="153"/>
    </row>
    <row r="9" spans="1:8" x14ac:dyDescent="0.15">
      <c r="A9" s="134" t="s">
        <v>520</v>
      </c>
      <c r="B9" s="139"/>
      <c r="C9" s="140"/>
      <c r="D9" s="141">
        <v>26221</v>
      </c>
      <c r="E9" s="142"/>
      <c r="F9" s="143">
        <v>45265</v>
      </c>
      <c r="G9" s="144"/>
      <c r="H9" s="145"/>
    </row>
    <row r="10" spans="1:8" x14ac:dyDescent="0.15">
      <c r="A10" s="146"/>
      <c r="B10" s="147"/>
      <c r="C10" s="148"/>
      <c r="D10" s="149">
        <v>11031</v>
      </c>
      <c r="E10" s="150"/>
      <c r="F10" s="151">
        <v>22600</v>
      </c>
      <c r="G10" s="152"/>
      <c r="H10" s="153"/>
    </row>
    <row r="11" spans="1:8" x14ac:dyDescent="0.15">
      <c r="A11" s="134" t="s">
        <v>521</v>
      </c>
      <c r="B11" s="139"/>
      <c r="C11" s="140"/>
      <c r="D11" s="141">
        <v>39575</v>
      </c>
      <c r="E11" s="142"/>
      <c r="F11" s="143">
        <v>54621</v>
      </c>
      <c r="G11" s="144"/>
      <c r="H11" s="145"/>
    </row>
    <row r="12" spans="1:8" x14ac:dyDescent="0.15">
      <c r="A12" s="146"/>
      <c r="B12" s="147"/>
      <c r="C12" s="154"/>
      <c r="D12" s="149">
        <v>16799</v>
      </c>
      <c r="E12" s="150"/>
      <c r="F12" s="151">
        <v>30892</v>
      </c>
      <c r="G12" s="152"/>
      <c r="H12" s="153"/>
    </row>
    <row r="13" spans="1:8" x14ac:dyDescent="0.15">
      <c r="A13" s="134"/>
      <c r="B13" s="139"/>
      <c r="C13" s="140"/>
      <c r="D13" s="141">
        <v>36375</v>
      </c>
      <c r="E13" s="142"/>
      <c r="F13" s="143">
        <v>48508</v>
      </c>
      <c r="G13" s="155"/>
      <c r="H13" s="145"/>
    </row>
    <row r="14" spans="1:8" x14ac:dyDescent="0.15">
      <c r="A14" s="146"/>
      <c r="B14" s="147"/>
      <c r="C14" s="148"/>
      <c r="D14" s="149">
        <v>15514</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5.28</v>
      </c>
      <c r="C19" s="156">
        <f>ROUND(VALUE(SUBSTITUTE(実質収支比率等に係る経年分析!G$48,"▲","-")),2)</f>
        <v>7.09</v>
      </c>
      <c r="D19" s="156">
        <f>ROUND(VALUE(SUBSTITUTE(実質収支比率等に係る経年分析!H$48,"▲","-")),2)</f>
        <v>7.68</v>
      </c>
      <c r="E19" s="156">
        <f>ROUND(VALUE(SUBSTITUTE(実質収支比率等に係る経年分析!I$48,"▲","-")),2)</f>
        <v>7.6</v>
      </c>
      <c r="F19" s="156">
        <f>ROUND(VALUE(SUBSTITUTE(実質収支比率等に係る経年分析!J$48,"▲","-")),2)</f>
        <v>6.63</v>
      </c>
    </row>
    <row r="20" spans="1:11" x14ac:dyDescent="0.15">
      <c r="A20" s="156" t="s">
        <v>53</v>
      </c>
      <c r="B20" s="156">
        <f>ROUND(VALUE(SUBSTITUTE(実質収支比率等に係る経年分析!F$47,"▲","-")),2)</f>
        <v>12.76</v>
      </c>
      <c r="C20" s="156">
        <f>ROUND(VALUE(SUBSTITUTE(実質収支比率等に係る経年分析!G$47,"▲","-")),2)</f>
        <v>19.420000000000002</v>
      </c>
      <c r="D20" s="156">
        <f>ROUND(VALUE(SUBSTITUTE(実質収支比率等に係る経年分析!H$47,"▲","-")),2)</f>
        <v>17.96</v>
      </c>
      <c r="E20" s="156">
        <f>ROUND(VALUE(SUBSTITUTE(実質収支比率等に係る経年分析!I$47,"▲","-")),2)</f>
        <v>19.559999999999999</v>
      </c>
      <c r="F20" s="156">
        <f>ROUND(VALUE(SUBSTITUTE(実質収支比率等に係る経年分析!J$47,"▲","-")),2)</f>
        <v>20.149999999999999</v>
      </c>
    </row>
    <row r="21" spans="1:11" x14ac:dyDescent="0.15">
      <c r="A21" s="156" t="s">
        <v>54</v>
      </c>
      <c r="B21" s="156">
        <f>IF(ISNUMBER(VALUE(SUBSTITUTE(実質収支比率等に係る経年分析!F$49,"▲","-"))),ROUND(VALUE(SUBSTITUTE(実質収支比率等に係る経年分析!F$49,"▲","-")),2),NA())</f>
        <v>-0.05</v>
      </c>
      <c r="C21" s="156">
        <f>IF(ISNUMBER(VALUE(SUBSTITUTE(実質収支比率等に係る経年分析!G$49,"▲","-"))),ROUND(VALUE(SUBSTITUTE(実質収支比率等に係る経年分析!G$49,"▲","-")),2),NA())</f>
        <v>9.3000000000000007</v>
      </c>
      <c r="D21" s="156">
        <f>IF(ISNUMBER(VALUE(SUBSTITUTE(実質収支比率等に係る経年分析!H$49,"▲","-"))),ROUND(VALUE(SUBSTITUTE(実質収支比率等に係る経年分析!H$49,"▲","-")),2),NA())</f>
        <v>-1.21</v>
      </c>
      <c r="E21" s="156">
        <f>IF(ISNUMBER(VALUE(SUBSTITUTE(実質収支比率等に係る経年分析!I$49,"▲","-"))),ROUND(VALUE(SUBSTITUTE(実質収支比率等に係る経年分析!I$49,"▲","-")),2),NA())</f>
        <v>1.75</v>
      </c>
      <c r="F21" s="156">
        <f>IF(ISNUMBER(VALUE(SUBSTITUTE(実質収支比率等に係る経年分析!J$49,"▲","-"))),ROUND(VALUE(SUBSTITUTE(実質収支比率等に係る経年分析!J$49,"▲","-")),2),NA())</f>
        <v>0.63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0.33</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4.76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2.98</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6.33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4.4800000000000004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5.01</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5.72</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7.68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7.59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6.63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974</v>
      </c>
      <c r="E42" s="158"/>
      <c r="F42" s="158"/>
      <c r="G42" s="158">
        <f>'実質公債費比率（分子）の構造'!L$52</f>
        <v>941</v>
      </c>
      <c r="H42" s="158"/>
      <c r="I42" s="158"/>
      <c r="J42" s="158">
        <f>'実質公債費比率（分子）の構造'!M$52</f>
        <v>918</v>
      </c>
      <c r="K42" s="158"/>
      <c r="L42" s="158"/>
      <c r="M42" s="158">
        <f>'実質公債費比率（分子）の構造'!N$52</f>
        <v>866</v>
      </c>
      <c r="N42" s="158"/>
      <c r="O42" s="158"/>
      <c r="P42" s="158">
        <f>'実質公債費比率（分子）の構造'!O$52</f>
        <v>850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162</v>
      </c>
      <c r="C44" s="158"/>
      <c r="D44" s="158"/>
      <c r="E44" s="158">
        <f>'実質公債費比率（分子）の構造'!L$50</f>
        <v>193</v>
      </c>
      <c r="F44" s="158"/>
      <c r="G44" s="158"/>
      <c r="H44" s="158">
        <f>'実質公債費比率（分子）の構造'!M$50</f>
        <v>194</v>
      </c>
      <c r="I44" s="158"/>
      <c r="J44" s="158"/>
      <c r="K44" s="158">
        <f>'実質公債費比率（分子）の構造'!N$50</f>
        <v>195</v>
      </c>
      <c r="L44" s="158"/>
      <c r="M44" s="158"/>
      <c r="N44" s="158">
        <f>'実質公債費比率（分子）の構造'!O$50</f>
        <v>153</v>
      </c>
      <c r="O44" s="158"/>
      <c r="P44" s="158"/>
    </row>
    <row r="45" spans="1:16" x14ac:dyDescent="0.15">
      <c r="A45" s="158" t="s">
        <v>63</v>
      </c>
      <c r="B45" s="158">
        <f>'実質公債費比率（分子）の構造'!K$49</f>
        <v>84</v>
      </c>
      <c r="C45" s="158"/>
      <c r="D45" s="158"/>
      <c r="E45" s="158">
        <f>'実質公債費比率（分子）の構造'!L$49</f>
        <v>72</v>
      </c>
      <c r="F45" s="158"/>
      <c r="G45" s="158"/>
      <c r="H45" s="158">
        <f>'実質公債費比率（分子）の構造'!M$49</f>
        <v>80</v>
      </c>
      <c r="I45" s="158"/>
      <c r="J45" s="158"/>
      <c r="K45" s="158">
        <f>'実質公債費比率（分子）の構造'!N$49</f>
        <v>79</v>
      </c>
      <c r="L45" s="158"/>
      <c r="M45" s="158"/>
      <c r="N45" s="158">
        <f>'実質公債費比率（分子）の構造'!O$49</f>
        <v>77</v>
      </c>
      <c r="O45" s="158"/>
      <c r="P45" s="158"/>
    </row>
    <row r="46" spans="1:16" x14ac:dyDescent="0.15">
      <c r="A46" s="158" t="s">
        <v>64</v>
      </c>
      <c r="B46" s="158">
        <f>'実質公債費比率（分子）の構造'!K$48</f>
        <v>342</v>
      </c>
      <c r="C46" s="158"/>
      <c r="D46" s="158"/>
      <c r="E46" s="158">
        <f>'実質公債費比率（分子）の構造'!L$48</f>
        <v>300</v>
      </c>
      <c r="F46" s="158"/>
      <c r="G46" s="158"/>
      <c r="H46" s="158">
        <f>'実質公債費比率（分子）の構造'!M$48</f>
        <v>265</v>
      </c>
      <c r="I46" s="158"/>
      <c r="J46" s="158"/>
      <c r="K46" s="158">
        <f>'実質公債費比率（分子）の構造'!N$48</f>
        <v>270</v>
      </c>
      <c r="L46" s="158"/>
      <c r="M46" s="158"/>
      <c r="N46" s="158">
        <f>'実質公債費比率（分子）の構造'!O$48</f>
        <v>264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1288</v>
      </c>
      <c r="C49" s="158"/>
      <c r="D49" s="158"/>
      <c r="E49" s="158">
        <f>'実質公債費比率（分子）の構造'!L$45</f>
        <v>1301</v>
      </c>
      <c r="F49" s="158"/>
      <c r="G49" s="158"/>
      <c r="H49" s="158">
        <f>'実質公債費比率（分子）の構造'!M$45</f>
        <v>1385</v>
      </c>
      <c r="I49" s="158"/>
      <c r="J49" s="158"/>
      <c r="K49" s="158">
        <f>'実質公債費比率（分子）の構造'!N$45</f>
        <v>1264</v>
      </c>
      <c r="L49" s="158"/>
      <c r="M49" s="158"/>
      <c r="N49" s="158">
        <f>'実質公債費比率（分子）の構造'!O$45</f>
        <v>1245</v>
      </c>
      <c r="O49" s="158"/>
      <c r="P49" s="158"/>
    </row>
    <row r="50" spans="1:16" x14ac:dyDescent="0.15">
      <c r="A50" s="158" t="s">
        <v>67</v>
      </c>
      <c r="B50" s="158" t="e">
        <f>NA()</f>
        <v>#N/A</v>
      </c>
      <c r="C50" s="158">
        <f>IF(ISNUMBER('実質公債費比率（分子）の構造'!K$53),'実質公債費比率（分子）の構造'!K$53,NA())</f>
        <v>902</v>
      </c>
      <c r="D50" s="158" t="e">
        <f>NA()</f>
        <v>#N/A</v>
      </c>
      <c r="E50" s="158" t="e">
        <f>NA()</f>
        <v>#N/A</v>
      </c>
      <c r="F50" s="158">
        <f>IF(ISNUMBER('実質公債費比率（分子）の構造'!L$53),'実質公債費比率（分子）の構造'!L$53,NA())</f>
        <v>925</v>
      </c>
      <c r="G50" s="158" t="e">
        <f>NA()</f>
        <v>#N/A</v>
      </c>
      <c r="H50" s="158" t="e">
        <f>NA()</f>
        <v>#N/A</v>
      </c>
      <c r="I50" s="158">
        <f>IF(ISNUMBER('実質公債費比率（分子）の構造'!M$53),'実質公債費比率（分子）の構造'!M$53,NA())</f>
        <v>1006</v>
      </c>
      <c r="J50" s="158" t="e">
        <f>NA()</f>
        <v>#N/A</v>
      </c>
      <c r="K50" s="158" t="e">
        <f>NA()</f>
        <v>#N/A</v>
      </c>
      <c r="L50" s="158">
        <f>IF(ISNUMBER('実質公債費比率（分子）の構造'!N$53),'実質公債費比率（分子）の構造'!N$53,NA())</f>
        <v>942</v>
      </c>
      <c r="M50" s="158" t="e">
        <f>NA()</f>
        <v>#N/A</v>
      </c>
      <c r="N50" s="158" t="e">
        <f>NA()</f>
        <v>#N/A</v>
      </c>
      <c r="O50" s="158">
        <f>IF(ISNUMBER('実質公債費比率（分子）の構造'!O$53),'実質公債費比率（分子）の構造'!O$53,NA())</f>
        <v>889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10522</v>
      </c>
      <c r="E56" s="157"/>
      <c r="F56" s="157"/>
      <c r="G56" s="157">
        <f>'将来負担比率（分子）の構造'!J$52</f>
        <v>10200</v>
      </c>
      <c r="H56" s="157"/>
      <c r="I56" s="157"/>
      <c r="J56" s="157">
        <f>'将来負担比率（分子）の構造'!K$52</f>
        <v>9612</v>
      </c>
      <c r="K56" s="157"/>
      <c r="L56" s="157"/>
      <c r="M56" s="157">
        <f>'将来負担比率（分子）の構造'!L$52</f>
        <v>9095</v>
      </c>
      <c r="N56" s="157"/>
      <c r="O56" s="157"/>
      <c r="P56" s="157">
        <f>'将来負担比率（分子）の構造'!M$52</f>
        <v>8615</v>
      </c>
    </row>
    <row r="57" spans="1:16" x14ac:dyDescent="0.15">
      <c r="A57" s="157" t="s">
        <v>42</v>
      </c>
      <c r="B57" s="157"/>
      <c r="C57" s="157"/>
      <c r="D57" s="157">
        <f>'将来負担比率（分子）の構造'!I$51</f>
        <v>89</v>
      </c>
      <c r="E57" s="157"/>
      <c r="F57" s="157"/>
      <c r="G57" s="157">
        <f>'将来負担比率（分子）の構造'!J$51</f>
        <v>45</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1725</v>
      </c>
      <c r="E58" s="157"/>
      <c r="F58" s="157"/>
      <c r="G58" s="157">
        <f>'将来負担比率（分子）の構造'!J$50</f>
        <v>2267</v>
      </c>
      <c r="H58" s="157"/>
      <c r="I58" s="157"/>
      <c r="J58" s="157">
        <f>'将来負担比率（分子）の構造'!K$50</f>
        <v>2110</v>
      </c>
      <c r="K58" s="157"/>
      <c r="L58" s="157"/>
      <c r="M58" s="157">
        <f>'将来負担比率（分子）の構造'!L$50</f>
        <v>2294</v>
      </c>
      <c r="N58" s="157"/>
      <c r="O58" s="157"/>
      <c r="P58" s="157">
        <f>'将来負担比率（分子）の構造'!M$50</f>
        <v>2445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556</v>
      </c>
      <c r="C62" s="157"/>
      <c r="D62" s="157"/>
      <c r="E62" s="157">
        <f>'将来負担比率（分子）の構造'!J$45</f>
        <v>536</v>
      </c>
      <c r="F62" s="157"/>
      <c r="G62" s="157"/>
      <c r="H62" s="157">
        <f>'将来負担比率（分子）の構造'!K$45</f>
        <v>472</v>
      </c>
      <c r="I62" s="157"/>
      <c r="J62" s="157"/>
      <c r="K62" s="157">
        <f>'将来負担比率（分子）の構造'!L$45</f>
        <v>437</v>
      </c>
      <c r="L62" s="157"/>
      <c r="M62" s="157"/>
      <c r="N62" s="157">
        <f>'将来負担比率（分子）の構造'!M$45</f>
        <v>480</v>
      </c>
      <c r="O62" s="157"/>
      <c r="P62" s="157"/>
    </row>
    <row r="63" spans="1:16" x14ac:dyDescent="0.15">
      <c r="A63" s="157" t="s">
        <v>34</v>
      </c>
      <c r="B63" s="157">
        <f>'将来負担比率（分子）の構造'!I$44</f>
        <v>498</v>
      </c>
      <c r="C63" s="157"/>
      <c r="D63" s="157"/>
      <c r="E63" s="157">
        <f>'将来負担比率（分子）の構造'!J$44</f>
        <v>427</v>
      </c>
      <c r="F63" s="157"/>
      <c r="G63" s="157"/>
      <c r="H63" s="157">
        <f>'将来負担比率（分子）の構造'!K$44</f>
        <v>345</v>
      </c>
      <c r="I63" s="157"/>
      <c r="J63" s="157"/>
      <c r="K63" s="157">
        <f>'将来負担比率（分子）の構造'!L$44</f>
        <v>268</v>
      </c>
      <c r="L63" s="157"/>
      <c r="M63" s="157"/>
      <c r="N63" s="157">
        <f>'将来負担比率（分子）の構造'!M$44</f>
        <v>228</v>
      </c>
      <c r="O63" s="157"/>
      <c r="P63" s="157"/>
    </row>
    <row r="64" spans="1:16" x14ac:dyDescent="0.15">
      <c r="A64" s="157" t="s">
        <v>33</v>
      </c>
      <c r="B64" s="157">
        <f>'将来負担比率（分子）の構造'!I$43</f>
        <v>4437</v>
      </c>
      <c r="C64" s="157"/>
      <c r="D64" s="157"/>
      <c r="E64" s="157">
        <f>'将来負担比率（分子）の構造'!J$43</f>
        <v>4137</v>
      </c>
      <c r="F64" s="157"/>
      <c r="G64" s="157"/>
      <c r="H64" s="157">
        <f>'将来負担比率（分子）の構造'!K$43</f>
        <v>3196</v>
      </c>
      <c r="I64" s="157"/>
      <c r="J64" s="157"/>
      <c r="K64" s="157">
        <f>'将来負担比率（分子）の構造'!L$43</f>
        <v>2865</v>
      </c>
      <c r="L64" s="157"/>
      <c r="M64" s="157"/>
      <c r="N64" s="157">
        <f>'将来負担比率（分子）の構造'!M$43</f>
        <v>2713</v>
      </c>
      <c r="O64" s="157"/>
      <c r="P64" s="157"/>
    </row>
    <row r="65" spans="1:16" x14ac:dyDescent="0.15">
      <c r="A65" s="157" t="s">
        <v>32</v>
      </c>
      <c r="B65" s="157">
        <f>'将来負担比率（分子）の構造'!I$42</f>
        <v>1347</v>
      </c>
      <c r="C65" s="157"/>
      <c r="D65" s="157"/>
      <c r="E65" s="157">
        <f>'将来負担比率（分子）の構造'!J$42</f>
        <v>1258</v>
      </c>
      <c r="F65" s="157"/>
      <c r="G65" s="157"/>
      <c r="H65" s="157">
        <f>'将来負担比率（分子）の構造'!K$42</f>
        <v>1167</v>
      </c>
      <c r="I65" s="157"/>
      <c r="J65" s="157"/>
      <c r="K65" s="157">
        <f>'将来負担比率（分子）の構造'!L$42</f>
        <v>1076</v>
      </c>
      <c r="L65" s="157"/>
      <c r="M65" s="157"/>
      <c r="N65" s="157">
        <f>'将来負担比率（分子）の構造'!M$42</f>
        <v>983</v>
      </c>
      <c r="O65" s="157"/>
      <c r="P65" s="157"/>
    </row>
    <row r="66" spans="1:16" x14ac:dyDescent="0.15">
      <c r="A66" s="157" t="s">
        <v>31</v>
      </c>
      <c r="B66" s="157">
        <f>'将来負担比率（分子）の構造'!I$41</f>
        <v>12821</v>
      </c>
      <c r="C66" s="157"/>
      <c r="D66" s="157"/>
      <c r="E66" s="157">
        <f>'将来負担比率（分子）の構造'!J$41</f>
        <v>12204</v>
      </c>
      <c r="F66" s="157"/>
      <c r="G66" s="157"/>
      <c r="H66" s="157">
        <f>'将来負担比率（分子）の構造'!K$41</f>
        <v>11361</v>
      </c>
      <c r="I66" s="157"/>
      <c r="J66" s="157"/>
      <c r="K66" s="157">
        <f>'将来負担比率（分子）の構造'!L$41</f>
        <v>10473</v>
      </c>
      <c r="L66" s="157"/>
      <c r="M66" s="157"/>
      <c r="N66" s="157">
        <f>'将来負担比率（分子）の構造'!M$41</f>
        <v>9707</v>
      </c>
      <c r="O66" s="157"/>
      <c r="P66" s="157"/>
    </row>
    <row r="67" spans="1:16" x14ac:dyDescent="0.15">
      <c r="A67" s="157" t="s">
        <v>71</v>
      </c>
      <c r="B67" s="157" t="e">
        <f>NA()</f>
        <v>#N/A</v>
      </c>
      <c r="C67" s="157">
        <f>IF(ISNUMBER('将来負担比率（分子）の構造'!I$53), IF('将来負担比率（分子）の構造'!I$53 &lt; 0, 0, '将来負担比率（分子）の構造'!I$53), NA())</f>
        <v>7324</v>
      </c>
      <c r="D67" s="157" t="e">
        <f>NA()</f>
        <v>#N/A</v>
      </c>
      <c r="E67" s="157" t="e">
        <f>NA()</f>
        <v>#N/A</v>
      </c>
      <c r="F67" s="157">
        <f>IF(ISNUMBER('将来負担比率（分子）の構造'!J$53), IF('将来負担比率（分子）の構造'!J$53 &lt; 0, 0, '将来負担比率（分子）の構造'!J$53), NA())</f>
        <v>6051</v>
      </c>
      <c r="G67" s="157" t="e">
        <f>NA()</f>
        <v>#N/A</v>
      </c>
      <c r="H67" s="157" t="e">
        <f>NA()</f>
        <v>#N/A</v>
      </c>
      <c r="I67" s="157">
        <f>IF(ISNUMBER('将来負担比率（分子）の構造'!K$53), IF('将来負担比率（分子）の構造'!K$53 &lt; 0, 0, '将来負担比率（分子）の構造'!K$53), NA())</f>
        <v>4819</v>
      </c>
      <c r="J67" s="157" t="e">
        <f>NA()</f>
        <v>#N/A</v>
      </c>
      <c r="K67" s="157" t="e">
        <f>NA()</f>
        <v>#N/A</v>
      </c>
      <c r="L67" s="157">
        <f>IF(ISNUMBER('将来負担比率（分子）の構造'!L$53), IF('将来負担比率（分子）の構造'!L$53 &lt; 0, 0, '将来負担比率（分子）の構造'!L$53), NA())</f>
        <v>3730</v>
      </c>
      <c r="M67" s="157" t="e">
        <f>NA()</f>
        <v>#N/A</v>
      </c>
      <c r="N67" s="157" t="e">
        <f>NA()</f>
        <v>#N/A</v>
      </c>
      <c r="O67" s="157">
        <f>IF(ISNUMBER('将来負担比率（分子）の構造'!M$53), IF('将来負担比率（分子）の構造'!M$53 &lt; 0, 0, '将来負担比率（分子）の構造'!M$53), NA())</f>
        <v>3051</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1242</v>
      </c>
      <c r="C72" s="161">
        <f>基金残高に係る経年分析!G55</f>
        <v>1365</v>
      </c>
      <c r="D72" s="161">
        <f>基金残高に係る経年分析!H55</f>
        <v>1460</v>
      </c>
    </row>
    <row r="73" spans="1:16" x14ac:dyDescent="0.15">
      <c r="A73" s="160" t="s">
        <v>74</v>
      </c>
      <c r="B73" s="161">
        <f>基金残高に係る経年分析!F56</f>
        <v>30</v>
      </c>
      <c r="C73" s="161">
        <f>基金残高に係る経年分析!G56</f>
        <v>61</v>
      </c>
      <c r="D73" s="161">
        <f>基金残高に係る経年分析!H56</f>
        <v>88</v>
      </c>
    </row>
    <row r="74" spans="1:16" x14ac:dyDescent="0.15">
      <c r="A74" s="160" t="s">
        <v>75</v>
      </c>
      <c r="B74" s="161">
        <f>基金残高に係る経年分析!F57</f>
        <v>483</v>
      </c>
      <c r="C74" s="161">
        <f>基金残高に係る経年分析!G57</f>
        <v>467</v>
      </c>
      <c r="D74" s="161">
        <f>基金残高に係る経年分析!H57</f>
        <v>369</v>
      </c>
    </row>
  </sheetData>
  <sheetProtection algorithmName="SHA-512" hashValue="EJmwFh/GV117fojovCLbebtIF06qmd8fIzkkWPP4XPxWmlsS4qDQQm0jonQIUXHPkArsDGMtlkiGyclrFQNRXg==" saltValue="oW2r3/knCIwKYpYC0gNRM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佐々木 静香</cp:lastModifiedBy>
  <cp:lastPrinted>2026-10-07T01:03:01Z</cp:lastPrinted>
  <dcterms:created xsi:type="dcterms:W3CDTF">2026-02-26T09:20:10Z</dcterms:created>
  <dcterms:modified xsi:type="dcterms:W3CDTF">2026-10-07T01:12:48Z</dcterms:modified>
  <cp:category/>
</cp:coreProperties>
</file>